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16380" windowHeight="8190" tabRatio="952"/>
  </bookViews>
  <sheets>
    <sheet name="01.Ozelenitev oprema igrišča" sheetId="5" r:id="rId1"/>
  </sheets>
  <definedNames>
    <definedName name="_xlnm.Print_Area" localSheetId="0">'01.Ozelenitev oprema igrišča'!$A$1:$F$334</definedName>
  </definedNames>
  <calcPr calcId="145621" iterateDelta="1E-4"/>
</workbook>
</file>

<file path=xl/calcChain.xml><?xml version="1.0" encoding="utf-8"?>
<calcChain xmlns="http://schemas.openxmlformats.org/spreadsheetml/2006/main">
  <c r="F332" i="5" l="1"/>
  <c r="F13" i="5" l="1"/>
  <c r="F11" i="5"/>
  <c r="F217" i="5"/>
  <c r="F9" i="5"/>
  <c r="F93" i="5"/>
  <c r="F7" i="5"/>
  <c r="F5" i="5"/>
  <c r="F321" i="5"/>
  <c r="F322" i="5"/>
  <c r="F323" i="5"/>
  <c r="F324" i="5"/>
  <c r="F325" i="5"/>
  <c r="F326" i="5"/>
  <c r="F320" i="5"/>
  <c r="F307" i="5"/>
  <c r="F308" i="5"/>
  <c r="F309" i="5"/>
  <c r="F310" i="5"/>
  <c r="F311" i="5"/>
  <c r="F312" i="5"/>
  <c r="F306" i="5"/>
  <c r="F293" i="5"/>
  <c r="F294" i="5"/>
  <c r="F295" i="5"/>
  <c r="F296" i="5"/>
  <c r="F297" i="5"/>
  <c r="F298" i="5"/>
  <c r="F299" i="5"/>
  <c r="F292" i="5"/>
  <c r="F301" i="5" s="1"/>
  <c r="F282" i="5"/>
  <c r="F283" i="5"/>
  <c r="F284" i="5"/>
  <c r="F285" i="5"/>
  <c r="F286" i="5"/>
  <c r="F281" i="5"/>
  <c r="F288" i="5" s="1"/>
  <c r="F263" i="5"/>
  <c r="F264" i="5"/>
  <c r="F265" i="5"/>
  <c r="F266" i="5"/>
  <c r="F267" i="5"/>
  <c r="F268" i="5"/>
  <c r="F269" i="5"/>
  <c r="F270" i="5"/>
  <c r="F271" i="5"/>
  <c r="F272" i="5"/>
  <c r="F273" i="5"/>
  <c r="F274" i="5"/>
  <c r="F275" i="5"/>
  <c r="F262" i="5"/>
  <c r="F261" i="5"/>
  <c r="F277" i="5" s="1"/>
  <c r="F258" i="5"/>
  <c r="F257" i="5"/>
  <c r="F256" i="5"/>
  <c r="F255" i="5"/>
  <c r="F254" i="5"/>
  <c r="F253" i="5"/>
  <c r="F252" i="5"/>
  <c r="F251" i="5"/>
  <c r="F250" i="5"/>
  <c r="F249" i="5"/>
  <c r="F247" i="5"/>
  <c r="F246" i="5"/>
  <c r="F245" i="5"/>
  <c r="F244" i="5"/>
  <c r="F243" i="5"/>
  <c r="F242" i="5"/>
  <c r="F241" i="5"/>
  <c r="F240" i="5"/>
  <c r="F239" i="5"/>
  <c r="F238" i="5"/>
  <c r="F237" i="5"/>
  <c r="F236" i="5"/>
  <c r="F235" i="5"/>
  <c r="F234" i="5"/>
  <c r="F233" i="5"/>
  <c r="F232" i="5"/>
  <c r="F231" i="5"/>
  <c r="F230" i="5"/>
  <c r="F229" i="5"/>
  <c r="F228" i="5"/>
  <c r="F227" i="5"/>
  <c r="F226" i="5"/>
  <c r="F225" i="5"/>
  <c r="F224" i="5"/>
  <c r="F223" i="5"/>
  <c r="F222" i="5"/>
  <c r="F213" i="5"/>
  <c r="F212" i="5"/>
  <c r="F211" i="5"/>
  <c r="F210" i="5"/>
  <c r="F209" i="5"/>
  <c r="F208" i="5"/>
  <c r="F207" i="5"/>
  <c r="F206" i="5"/>
  <c r="F205" i="5"/>
  <c r="F204" i="5"/>
  <c r="F203" i="5"/>
  <c r="F202" i="5"/>
  <c r="F201" i="5"/>
  <c r="F200" i="5"/>
  <c r="F194" i="5"/>
  <c r="F193" i="5"/>
  <c r="F192" i="5"/>
  <c r="F191" i="5"/>
  <c r="F190" i="5"/>
  <c r="F189" i="5"/>
  <c r="F188" i="5"/>
  <c r="F187" i="5"/>
  <c r="F186" i="5"/>
  <c r="F185" i="5"/>
  <c r="F184" i="5"/>
  <c r="F183" i="5"/>
  <c r="F182" i="5"/>
  <c r="F181" i="5"/>
  <c r="F180" i="5"/>
  <c r="F179" i="5"/>
  <c r="F178" i="5"/>
  <c r="F177" i="5"/>
  <c r="F176" i="5"/>
  <c r="F175" i="5"/>
  <c r="F174" i="5"/>
  <c r="F173" i="5"/>
  <c r="F172" i="5"/>
  <c r="F196" i="5" s="1"/>
  <c r="F165" i="5"/>
  <c r="F164" i="5"/>
  <c r="F163" i="5"/>
  <c r="F167" i="5" s="1"/>
  <c r="F154" i="5"/>
  <c r="F153" i="5"/>
  <c r="F152" i="5"/>
  <c r="F151" i="5"/>
  <c r="F150" i="5"/>
  <c r="F149" i="5"/>
  <c r="F148" i="5"/>
  <c r="F147" i="5"/>
  <c r="F146" i="5"/>
  <c r="F145" i="5"/>
  <c r="F144" i="5"/>
  <c r="F143" i="5"/>
  <c r="F142" i="5"/>
  <c r="F141" i="5"/>
  <c r="F140" i="5"/>
  <c r="F139" i="5"/>
  <c r="F138" i="5"/>
  <c r="F137" i="5"/>
  <c r="F136" i="5"/>
  <c r="F135" i="5"/>
  <c r="F134" i="5"/>
  <c r="F158" i="5" s="1"/>
  <c r="F102" i="5"/>
  <c r="F103" i="5"/>
  <c r="F104" i="5"/>
  <c r="F105" i="5"/>
  <c r="F106" i="5"/>
  <c r="F107" i="5"/>
  <c r="F108" i="5"/>
  <c r="F109" i="5"/>
  <c r="F110" i="5"/>
  <c r="F111" i="5"/>
  <c r="F112" i="5"/>
  <c r="F113" i="5"/>
  <c r="F114" i="5"/>
  <c r="F115" i="5"/>
  <c r="F116" i="5"/>
  <c r="F117" i="5"/>
  <c r="F118" i="5"/>
  <c r="F119" i="5"/>
  <c r="F120" i="5"/>
  <c r="F121" i="5"/>
  <c r="F122" i="5"/>
  <c r="F123" i="5"/>
  <c r="F124" i="5"/>
  <c r="F125" i="5"/>
  <c r="F126" i="5"/>
  <c r="F127" i="5"/>
  <c r="F128" i="5"/>
  <c r="F101" i="5"/>
  <c r="F129" i="5" s="1"/>
  <c r="F98" i="5"/>
  <c r="F97" i="5"/>
  <c r="F96" i="5"/>
  <c r="F95" i="5"/>
  <c r="F94" i="5"/>
  <c r="F92" i="5"/>
  <c r="F90" i="5"/>
  <c r="F89" i="5"/>
  <c r="F88" i="5"/>
  <c r="F87" i="5"/>
  <c r="F86" i="5"/>
  <c r="F85" i="5"/>
  <c r="F84" i="5"/>
  <c r="F83" i="5"/>
  <c r="F82" i="5"/>
  <c r="F81" i="5"/>
  <c r="F80" i="5"/>
  <c r="F79" i="5"/>
  <c r="F78" i="5"/>
  <c r="F77" i="5"/>
  <c r="F76" i="5"/>
  <c r="F74" i="5"/>
  <c r="F91" i="5" s="1"/>
  <c r="F69" i="5"/>
  <c r="F68" i="5"/>
  <c r="F67" i="5"/>
  <c r="F66" i="5"/>
  <c r="F65" i="5"/>
  <c r="F64" i="5"/>
  <c r="F63" i="5"/>
  <c r="F62" i="5"/>
  <c r="F61" i="5"/>
  <c r="F60" i="5"/>
  <c r="F70" i="5" s="1"/>
  <c r="F51" i="5"/>
  <c r="F50" i="5"/>
  <c r="F49" i="5"/>
  <c r="F48" i="5"/>
  <c r="F47" i="5"/>
  <c r="F46" i="5"/>
  <c r="F45" i="5"/>
  <c r="F44" i="5"/>
  <c r="F53" i="5" s="1"/>
  <c r="F25" i="5"/>
  <c r="F26" i="5"/>
  <c r="F27" i="5"/>
  <c r="F28" i="5"/>
  <c r="F29" i="5"/>
  <c r="F30" i="5"/>
  <c r="F31" i="5"/>
  <c r="F32" i="5"/>
  <c r="F33" i="5"/>
  <c r="F34" i="5"/>
  <c r="F35" i="5"/>
  <c r="F36" i="5"/>
  <c r="F24" i="5"/>
  <c r="D129" i="5"/>
  <c r="D158" i="5"/>
  <c r="D167" i="5"/>
  <c r="F328" i="5" l="1"/>
  <c r="F334" i="5" s="1"/>
  <c r="F38" i="5"/>
  <c r="F214" i="5"/>
  <c r="F248" i="5"/>
  <c r="F314" i="5"/>
  <c r="F15" i="5" l="1"/>
  <c r="F19" i="5" s="1"/>
</calcChain>
</file>

<file path=xl/sharedStrings.xml><?xml version="1.0" encoding="utf-8"?>
<sst xmlns="http://schemas.openxmlformats.org/spreadsheetml/2006/main" count="466" uniqueCount="291">
  <si>
    <t>REKAPITULACIJA</t>
  </si>
  <si>
    <t>m2</t>
  </si>
  <si>
    <t>m1</t>
  </si>
  <si>
    <t>m3</t>
  </si>
  <si>
    <t>kg</t>
  </si>
  <si>
    <t>kom</t>
  </si>
  <si>
    <t>PREDDELA</t>
  </si>
  <si>
    <t>ZEMELJSKA DELA</t>
  </si>
  <si>
    <t>1.1</t>
  </si>
  <si>
    <t>kos</t>
  </si>
  <si>
    <t>1.2</t>
  </si>
  <si>
    <t>2.1</t>
  </si>
  <si>
    <t>IZKOPI</t>
  </si>
  <si>
    <t>2.2</t>
  </si>
  <si>
    <t>3.1</t>
  </si>
  <si>
    <t>3.1.1</t>
  </si>
  <si>
    <t>3.2</t>
  </si>
  <si>
    <t>3.2.1</t>
  </si>
  <si>
    <t>4.1</t>
  </si>
  <si>
    <t>4.1.1</t>
  </si>
  <si>
    <t>4.1.2</t>
  </si>
  <si>
    <t>5.1</t>
  </si>
  <si>
    <t>5.2</t>
  </si>
  <si>
    <t>ZEMELJSKA  DELA</t>
  </si>
  <si>
    <t>TLAKOVANE POVRŠINE</t>
  </si>
  <si>
    <t>ZASADITEV</t>
  </si>
  <si>
    <t>OPREMA</t>
  </si>
  <si>
    <t>IGRALA</t>
  </si>
  <si>
    <t>1.0</t>
  </si>
  <si>
    <t>merska enota</t>
  </si>
  <si>
    <t>količina</t>
  </si>
  <si>
    <t>cena  v € za enoto - brez DDV</t>
  </si>
  <si>
    <t>skupna vrednost</t>
  </si>
  <si>
    <t>Geodetski prenos točk in zakoličba območja igrišča na JZ strani zemljišča, povezovalne poti in mejne ograje. Skupaj 28 geodetskih točk</t>
  </si>
  <si>
    <t>Strojno sekanje drevesa (3 x vrba, 4x robinija), premer debla nad 25 - 50 cm, kleščenje vej na posamezne kose, odstranjevanje panjev in odvoz na deponijo, do 5 km</t>
  </si>
  <si>
    <t>1.3</t>
  </si>
  <si>
    <t>Zaščita obstoječih dreves (13  kom) z leseno ograjo višine 100 cm, postavitev ograje najmanj 200 cm od debla drevesa. PREPOVEDANO JE POSEGATI V OBMOČJE KORENIN, NASIPAVATI ALI IZKOPAVATI ZEMLJO TER POŠKODOVATI DEBLA DREVES</t>
  </si>
  <si>
    <t>1.4</t>
  </si>
  <si>
    <t>Strojna odstranitev vseh obstoječih zidcev na območju igrišč - korit z zasaditvijo, z nakladanjem in odvozom na deponijo ( skupna dolžina zidov 42m + 62 m =104m, širina 0,55 m, višina 0,46 m)</t>
  </si>
  <si>
    <t>1.5</t>
  </si>
  <si>
    <t>Odstranitev obstoječe panelne ograje,skupaj s temelji, na zahodni meji zemljišča, v dolžini 72 m. Ograjo se deponira in ponovno uporabi za postavitev nove meje.</t>
  </si>
  <si>
    <t>Ocena</t>
  </si>
  <si>
    <t>1.6</t>
  </si>
  <si>
    <t>Odstranitev kulir plošč za izdelavo igrišča z lubjem, prestavitev na deponijo. Delno se plošče uporabi pri sanaciji obstoječih površin s kulir ploščami. Skupaj 74 m2</t>
  </si>
  <si>
    <t>1.7</t>
  </si>
  <si>
    <t xml:space="preserve">Odstranitev obstoječe varovalne ograje z vrati, na območju igrišča za najmlajše, pritrjene na oporni zidec, dolžina 62 m, odvoz na deponijo. Ograjo se nadomesti s kovinsko, panelno ograjo. </t>
  </si>
  <si>
    <t>SKUPAJ PREDDELA</t>
  </si>
  <si>
    <t>2.0</t>
  </si>
  <si>
    <t>Površinski strojni izkop z nakladanjem na prevozno sredstvo v terenu I - II kat. -  za ureditev igrišča z lubjem, igrišč s peskom in asfaltne površine – izkop v debelini cca  40 cm, skupne površine 1300  m2</t>
  </si>
  <si>
    <t>Površinski strojni izkop z nakladanjem na prevozno sredstvo v terenu I - II kat. -  za ureditev igrišča z litim tlakom in pod tremi lesenimi hiškami – izkop v debelini cca 52 cm, skupne površine 407 m2</t>
  </si>
  <si>
    <t>2.3</t>
  </si>
  <si>
    <t>Površinski strojni izkop z nakladanjem na prevozno sredstvo v terenu I - II kat. -  za ureditev poti – izkop v debelini cca 24  cm, skupne površine 320 m2</t>
  </si>
  <si>
    <t>2.4</t>
  </si>
  <si>
    <t>Strojno planiranje dna vsega izkopanega terena in priprava za polaganje zgornjega ustroja ( tampona).</t>
  </si>
  <si>
    <t>2.5</t>
  </si>
  <si>
    <t>Zgornjih 15 – 20 cm vseh izkopanih površin za izdelavo otroških igrišč se deponira na zemljišču. Predvidena je uporaba 300 m3 zemlje za ureditev  zasaditvenih gred.</t>
  </si>
  <si>
    <t>SKUPAJ ZEMELJSKA DELA</t>
  </si>
  <si>
    <t>3.0</t>
  </si>
  <si>
    <t>UTRJENE POVRŠINE</t>
  </si>
  <si>
    <t>MATERIAL</t>
  </si>
  <si>
    <t>Betonske – kulir plošče 40 x 40 x 5 cm, za ureditev površuine med novim in starim objektom za 20 m2 (vrhnja površina pran prodec)</t>
  </si>
  <si>
    <t>3.1.2</t>
  </si>
  <si>
    <t xml:space="preserve">Klana kocka iz granita 10 x 10 x 10 cm, za obrobo  nove asfaltne površine, za obrobo odprtine za dve drevesi v asfaltni površini in za obrobo petih dreves na parkirišču </t>
  </si>
  <si>
    <t>3.1.3</t>
  </si>
  <si>
    <t>Mačje glave za obrobo pasu ob fasadi starega objekta – na stiku med starim in novim objektom – 8.3 m2. Premer posameznega kamna 5 – 10 cm, debelina polaganja 5 cm.</t>
  </si>
  <si>
    <t>3.1.4</t>
  </si>
  <si>
    <r>
      <t xml:space="preserve">Spodnji ustroj za asfalt, liti tlak, poti in pod tremi hiškami (902 m2): </t>
    </r>
    <r>
      <rPr>
        <sz val="10"/>
        <rFont val="Arial CE"/>
        <family val="2"/>
        <charset val="238"/>
      </rPr>
      <t xml:space="preserve">Nabava in vgraditev tamponskega drobljenca 0/32, v debelini 30 cm,s strojnim razgrinjanjem in komprimiranjem  Planiranje planuma zg. ustroja s točnostjo +- 1cm. </t>
    </r>
  </si>
  <si>
    <r>
      <t xml:space="preserve">Drenažni sloj za igrišča z lubjem in igrišča s peskom ( 1105 m2): </t>
    </r>
    <r>
      <rPr>
        <sz val="10"/>
        <rFont val="Arial CE"/>
        <family val="2"/>
        <charset val="238"/>
      </rPr>
      <t xml:space="preserve">Nabava in vgraditev drenažnega peska   8/16 mm, v debelini 10 cm Planiranje planuma zg. ustroja s točnostjo +- 1cm. </t>
    </r>
  </si>
  <si>
    <t>SKUPAJ MATERIAL</t>
  </si>
  <si>
    <t xml:space="preserve">IZDELAVA </t>
  </si>
  <si>
    <t>Dobava in vgradnja nosilne AB plošče debeline 12,0 cm z betonom C 16/20, granulacije 1-16mm, z armaturo in z naklonom od objekta 1% za tlak iz lite gume</t>
  </si>
  <si>
    <t>3.2.2</t>
  </si>
  <si>
    <t>Izdelava obrabnozaporne plasti bitumenskega betona BB8 iz zmesi zrn 0/8 mm iz karbonatnih kamenin v deb. 4Cm ( za pot )</t>
  </si>
  <si>
    <t>3.2.3</t>
  </si>
  <si>
    <t>Polaganje obrob iz granitnih kock 10 x 10 x 10 cm z utrditvijo v cementni malti – okrog dreves na parkirišču</t>
  </si>
  <si>
    <t>3.2.4</t>
  </si>
  <si>
    <t xml:space="preserve">Polaganje obrobe asfaltne površine in okrog dreves iz granitnih kock 10 x 10 x 10 cm, z utrditvijo v cementni malti </t>
  </si>
  <si>
    <t>3.2.5</t>
  </si>
  <si>
    <t>Polaganje kulir plošč na območju med starim in novim objektom</t>
  </si>
  <si>
    <t>3.2.6</t>
  </si>
  <si>
    <t>Polaganje mačjih glav na podložni beton ob fasadi objekta, debeline 5 cm, v cemetno malto</t>
  </si>
  <si>
    <t>3.2.7</t>
  </si>
  <si>
    <t>Izdelava asfaltirane povozne površine, zgornji sloj 3 cm BB 8, spodnji sloj 6 cm BD 16, na predhodno utrjen tampon</t>
  </si>
  <si>
    <t>3.2.8</t>
  </si>
  <si>
    <t>Dobava in vgradnja nosilne AB plošče debeline 12,0 cm z betonom C 16/20, granulacije 1-16mm, z armaturo pod tremi hiškami</t>
  </si>
  <si>
    <t>3.2.9</t>
  </si>
  <si>
    <t>Odstranitev obstoječih kulir plošč ob objektu A, ureditev naklonov in morebitne drenaže in ponovno polaganje odstranjenih kulir plošč po obstoječem vzorcu, na peščeno podlagi</t>
  </si>
  <si>
    <t>SKUPAJ IZDELAVA</t>
  </si>
  <si>
    <t>SKUPAJ UTRJENE POVRŠINE</t>
  </si>
  <si>
    <t>OPOMBA: MATERIAL ZA UREDITEV IGRIŠČ (liti tlak, lubje, pesek) JE NAVEDEN V POGLAVJU IGRAL.</t>
  </si>
  <si>
    <t>4.0</t>
  </si>
  <si>
    <t>DREVESNE SADIKE</t>
  </si>
  <si>
    <t>Acer campestre</t>
  </si>
  <si>
    <t xml:space="preserve">poljski javor </t>
  </si>
  <si>
    <t>soliterno drevo, 3x presajeno, s koreninsko grudo,  višina 200 -250 cm</t>
  </si>
  <si>
    <t>Acer platanoides 'Drumondii'</t>
  </si>
  <si>
    <t>Ostrolistni javor – listi zeleni z belo obrobo</t>
  </si>
  <si>
    <t>Soliterno drevo, 3xpresajen, s koreninsko grudo, 14/16</t>
  </si>
  <si>
    <t>4.1.3</t>
  </si>
  <si>
    <t>Robinia psesudoacacia 'Umbraculifera'</t>
  </si>
  <si>
    <t>Kroglasta robinija</t>
  </si>
  <si>
    <t>Soliterno drevo, 3xpresajena, s koreninsko grudo, 14/16</t>
  </si>
  <si>
    <t>4.1.4.</t>
  </si>
  <si>
    <t>Fraxinus excelsior</t>
  </si>
  <si>
    <t>Jesen</t>
  </si>
  <si>
    <t>4.1.5</t>
  </si>
  <si>
    <t>Abies concolor</t>
  </si>
  <si>
    <t>Koloradska jelka</t>
  </si>
  <si>
    <t>Soliterno drevo, 4xpresajena, s koreninsko grudo, višina 175 do 200 cm</t>
  </si>
  <si>
    <t>4.1.6</t>
  </si>
  <si>
    <t>Prunus serrulata 'Kanzan'</t>
  </si>
  <si>
    <t>Japonska češnja</t>
  </si>
  <si>
    <t>Soliterno drevo, 3xpresajena, s koreninsko grudo, višina 200 do 250 cm</t>
  </si>
  <si>
    <t>4.1.7</t>
  </si>
  <si>
    <t>Ulmus glabra 'Pendula'</t>
  </si>
  <si>
    <t>Povešavi brest</t>
  </si>
  <si>
    <t>Soliterno drevo, 3xpresajena, s koreninsko grudo, višina 175 do 200</t>
  </si>
  <si>
    <t>SKUPAJ - drevesne sadike</t>
  </si>
  <si>
    <t>4.2</t>
  </si>
  <si>
    <t>GRMOVNE SADIKE</t>
  </si>
  <si>
    <t>Rosa 'Schneeflocke'</t>
  </si>
  <si>
    <t>4.2.1</t>
  </si>
  <si>
    <t xml:space="preserve">Belo cvetoča pokrovna vrtnica </t>
  </si>
  <si>
    <t>V loncu – kvaliteta A</t>
  </si>
  <si>
    <t>Berberis candidula</t>
  </si>
  <si>
    <t>4.2.2</t>
  </si>
  <si>
    <t>Vednozeleni češmin</t>
  </si>
  <si>
    <t>V loncu, 2 x presajena, velikost 30 – 40 cm</t>
  </si>
  <si>
    <t>Potentilla 'Marian Red Robin'</t>
  </si>
  <si>
    <t>4.2.3</t>
  </si>
  <si>
    <t>Grmasti prstnik z oranžnimi cvetovi</t>
  </si>
  <si>
    <t>V loncu , 2 x presajen, velikost  30 –40 cm</t>
  </si>
  <si>
    <t>Potentilla fruticosa 'Abbotswood'</t>
  </si>
  <si>
    <t>4.2.4</t>
  </si>
  <si>
    <t>Grmasti prstnik z belimi cvetovi</t>
  </si>
  <si>
    <t>V loncu, 2 x presajen, velikost  30 –40 cm</t>
  </si>
  <si>
    <t>Spiraea x cinerea 'Grefsheim'</t>
  </si>
  <si>
    <t>4.2.5</t>
  </si>
  <si>
    <t xml:space="preserve"> Medvejka</t>
  </si>
  <si>
    <t>V loncu, 2 x presajena, velikost  40 – 60 cm</t>
  </si>
  <si>
    <t>Weigela 'Eva Rathke'</t>
  </si>
  <si>
    <t>4.2.6</t>
  </si>
  <si>
    <t>Vajgelija</t>
  </si>
  <si>
    <t>V loncu, 3 x presajena, velikost 60 -100 cm</t>
  </si>
  <si>
    <t>SKUPAJ - grmovne sadike</t>
  </si>
  <si>
    <t>4.3</t>
  </si>
  <si>
    <t>TRAJNICE</t>
  </si>
  <si>
    <t>4.3.1</t>
  </si>
  <si>
    <t>Vinca minor 'Alba'                                  zimzelen z belimi cvetovi</t>
  </si>
  <si>
    <t>4.3.2</t>
  </si>
  <si>
    <t>Pachysandra terminalis                              debelačka</t>
  </si>
  <si>
    <t>4.3.3</t>
  </si>
  <si>
    <t>Kniphofia uvaria                                              raketica</t>
  </si>
  <si>
    <t>SKUPAJ – trajnice</t>
  </si>
  <si>
    <t>4.4</t>
  </si>
  <si>
    <t>MATERIAL ZA SETEV IN SADITEV</t>
  </si>
  <si>
    <t>4.4.1</t>
  </si>
  <si>
    <r>
      <t xml:space="preserve">Humozna zemlja za saditev pokrovnih grmovnic - globina nasutja 60 cm - skupna površina  173 m2. </t>
    </r>
    <r>
      <rPr>
        <b/>
        <sz val="10"/>
        <rFont val="Arial CE"/>
        <family val="2"/>
        <charset val="238"/>
      </rPr>
      <t>Uporabi se zemlja pridobljena pri izkopu za igralne površine</t>
    </r>
  </si>
  <si>
    <t>4.4.2</t>
  </si>
  <si>
    <r>
      <t xml:space="preserve">Humozna zemlja za saditev drevja - na  vsako drevesno sadiko predvidoma še 0,3 m3 humozne zemlje – za 53 dreves. </t>
    </r>
    <r>
      <rPr>
        <b/>
        <sz val="10"/>
        <rFont val="Arial CE"/>
        <family val="2"/>
        <charset val="238"/>
      </rPr>
      <t>Uporabi se zemlja pridobljena pri izkopu za igralne površine</t>
    </r>
  </si>
  <si>
    <t>4.4.3</t>
  </si>
  <si>
    <r>
      <t xml:space="preserve">Humozna zemlja za ureditev travne površine  – nasutje v debelini 10 cm – skupna površina 1828 m2.  </t>
    </r>
    <r>
      <rPr>
        <b/>
        <sz val="10"/>
        <rFont val="Arial CE"/>
        <family val="2"/>
        <charset val="238"/>
      </rPr>
      <t>Uporabi se zemlja pridobljena pri izkopu za igralne površine</t>
    </r>
  </si>
  <si>
    <t>4.4.5</t>
  </si>
  <si>
    <t xml:space="preserve">Gnojilni substrat( tip Humko Royl garden) 70 litrov na sadiko drevja in 18 litrov na sadiko grmovnice </t>
  </si>
  <si>
    <t>Liter</t>
  </si>
  <si>
    <t>4.4.6</t>
  </si>
  <si>
    <t>Lubje za zastiranje zasajenih  površin. Debelina nasutja 5-7 cm - za skupno 178 m2 površine</t>
  </si>
  <si>
    <t>4.4.7</t>
  </si>
  <si>
    <t xml:space="preserve">Oporni koli za zaščito drevesnih sadik - 2 kola na sadiko - premer kola 8 - 10 cm, dolžina 220 cm </t>
  </si>
  <si>
    <t>4.4.8</t>
  </si>
  <si>
    <t>Trak za privezovanje kola k drevesni sadiki, UV stabilen, obstojen 2 leti, širine 3 cm, poraba 0,80 m na sadiko</t>
  </si>
  <si>
    <t>t.m.</t>
  </si>
  <si>
    <t>4.4.9</t>
  </si>
  <si>
    <t>Travna mešanice tip Tivoli  ( šopulja,  bilnica, ljuljka), travna semena brez primesi detelje ali zelišč - 30 gr/ m2. Za skupaj 1828 m2</t>
  </si>
  <si>
    <t>4.4.10</t>
  </si>
  <si>
    <t>Mineralno gnojilo za oskrbo travnih površin, cca 5 kg na 100 m2 – skupaj za 1828 m2 površin</t>
  </si>
  <si>
    <t>4.4.11</t>
  </si>
  <si>
    <t>Kovinski robnik za obrobo zasaditvenih gred na vhodnem delu vrtca  višina 55 mm, dolžina 2500 mm ( za 63 m1)</t>
  </si>
  <si>
    <t>4.4.12</t>
  </si>
  <si>
    <t>Vezni element med posameznimi kosi</t>
  </si>
  <si>
    <t>4.4.13</t>
  </si>
  <si>
    <t>Pritrdilni element – 5 kom na m1</t>
  </si>
  <si>
    <t>SKUPAJ - material za setev in saditev</t>
  </si>
  <si>
    <t>4.5</t>
  </si>
  <si>
    <t>SETVENA IN SADITVENA DELA</t>
  </si>
  <si>
    <t>4.5.1</t>
  </si>
  <si>
    <t>Ročna saditev drevja - izkop jame 80 x80 x80 cm, sajenje, zasipavanje s humozno zemljo, dodatek gnojilnega substrata 70 litrov na sadiko, 2 kola za oporo, po sajenju zalivanje</t>
  </si>
  <si>
    <t>4.5.2</t>
  </si>
  <si>
    <t>Saditev grmovnic v pokrovni saditvi (281 kom) – priprava sadilnih gred z dovozom zemlje do globine 60 cm, dodatek gnojilnega substrata 18 litrov na sadiko, planiranje, sajenje grmovnic, zastiranje z lubjem, po sajenju zalivanje</t>
  </si>
  <si>
    <t>4.5.3</t>
  </si>
  <si>
    <t>Saditev posameznih grmovnic – izkop sadilne jame, dodatek gnojilnega substrata 18 litrov na sadiko, planiranje, sajenje grmovnic, zastiranje z lubjem, po sajenju zalivanje</t>
  </si>
  <si>
    <t>4.5.4</t>
  </si>
  <si>
    <t>Saditev pokrovnih trajnic ( 345 kom) - priprava sklenjene površine grede z nasipavanjem humozne zemlje do globine 60 cm, planiranje, sajenje trajnic, zastiranje z lubjem, po sajenju zalivanje</t>
  </si>
  <si>
    <t>4.5.5</t>
  </si>
  <si>
    <t>Setev trave – priprava površin s frezanjem do globine 20 cm, grabljenjem, nasipavanjem 10 cm zaključnega sloja humozna zemlje, dodatek mineralnega gnojila 5kg / 100 m2, fino planiranje in setev trave.</t>
  </si>
  <si>
    <t>4.5.6</t>
  </si>
  <si>
    <t>Odmera in ureditev gred vzdolž zahodne fasade, skupaj z montažo kovinske obrobe v dolžini 63 t.m.</t>
  </si>
  <si>
    <t>Zalivanje vseh zasajenih površin (trata 1828 m2, pokrovne saditve 1730 m2, grmovnice 62 m2 in drevje 106 m2)</t>
  </si>
  <si>
    <t>SKUPAJ - saditvena dela</t>
  </si>
  <si>
    <t>Za dovoz sadik iz drevesnice na mesto saditve obračun po dejansko prevoženih kilometrih</t>
  </si>
  <si>
    <t>Km</t>
  </si>
  <si>
    <t>ZASADITEV SKUPAJ</t>
  </si>
  <si>
    <t>5.0</t>
  </si>
  <si>
    <r>
      <t xml:space="preserve">Izdelava temelja in samo montaža kovinske panelne ograje za razmejitev območja vrtca od lokalne ceste na JZ delu zemljišča. Višina ograje (1600 mm, razmak med paneli 2500 mm) enaka obstoječi panelni ograji, </t>
    </r>
    <r>
      <rPr>
        <b/>
        <sz val="10"/>
        <rFont val="Arial CE"/>
        <family val="2"/>
        <charset val="238"/>
      </rPr>
      <t>uporabi se elemente demontirane ograje.</t>
    </r>
  </si>
  <si>
    <t>Dobava, izdelava temelja in montaža dvokrilnih vrat iz jeklenih pravokotnih profilov, vročecinkano, barva zelena RAL 6005. Višina vrat 1600 mm, širina vrat 6500 mm. Vgraditev v obodno  panelno ograjo nasproti igrišča za otroke od 3 – 6 let</t>
  </si>
  <si>
    <t>5.3</t>
  </si>
  <si>
    <t>Dobava, izdelava temelja in montaža kovinske panelne ograjena za zapiranje igrišča za najmlajše v spodnjem delu igrišča.  Višina ograje 1600  mm, širina panela 2.5 mm, premer žice 5 mm, velikost okenc 200 x 50 mm, medosna razdalja 2550 mm. Pripadajoči stebrički dimenzije 60 x 86 x 2,5 mm.Ograja jeklena, vroče cinkana, plastificirana, barva zelena RAL 6005 ( kot npr. Palisada model Bastipli).</t>
  </si>
  <si>
    <t>5.4</t>
  </si>
  <si>
    <t>Dobava, izdelava temelja in montaža kovinske panelne ograjena za zapiranje igrišča za najmlajše v zgornjem delu igrišča. Ograjo se pritrdi na notranjo stran obstoječega betonskega korita.Višina ograje 1600  mm, širina panela 2500 mm, premer žice 5 mm, velikost okenc 200 x 50 mm, medosna razdalja 2550 mm. Pripadajoči stebrički dimenzije 60 x 86 x 2,5 mm.Ograja jeklena, vroče cinkana, plastificirana, barva zelena RAL 6005 ( kot npr. Palisada model Bastipli).</t>
  </si>
  <si>
    <t>5.5</t>
  </si>
  <si>
    <t>Dobava, izdelava temelja in montaža kovinske panelne ograjena za zapiranje igrišča za najmlajše v vogalnem. Višina ograje 1600  mm, širina panela 2500 mm, premer žice 5 mm, velikost okenc 200 x 50 mm, medosna razdalja 2550 mm. Pripadajoči stebrički dimenzije 60 x 86 x 2,5 mm.Ograja jeklena, vroče cinkana, plastificirana, barva zelena RAL 6005 ( kot npr. Palisada model Bastipli).</t>
  </si>
  <si>
    <t>5.6</t>
  </si>
  <si>
    <t>Dobava in montaža enokrilnih vrat iz jeklenih pravokotnih profilov, vročecinkano, barva zelena RAL 6005. Višina vrat 1600 mm, širina vrat 1000 mm. Vgraditev v panelno ograjo za zapiranje igrišča za najmljaše v spodnjem delu, v zgornjem delu in v vogalnem delu igrišča. Vrata morajo imeti varnostno zapiralo, da jih otroci ne morejo odpreti.</t>
  </si>
  <si>
    <t>5.7</t>
  </si>
  <si>
    <t>Dobava in montaža kovinske panelne ograjena na glavnem vhodu v vtec iz parkirišča na zahodni strani.  Višina ograje 1600  mm, širina panela 2500 mm, premer žice 5 mm, velikost okenc 200 x 50 mm, medosna razdalja 2550 mm. Pripadajoči stebrički dimenzije 60 x 86 x 2,5 mm.Ograja jeklena, vroče cinkana, plastificirana, barva zelena RAL 6005 ( kot npr. Palisada model Bastipli).</t>
  </si>
  <si>
    <t>5.8</t>
  </si>
  <si>
    <r>
      <t>Dobava, izdelava temeljev in montaža enokrilnih vrat za osebni prehod na območje vrtca iz parkirišča,  iz jeklenih pravokotnih profilov, vročecinkano, barva zelena RAL 6005. Višina vrat 1600 mm, širina vrat 1000 mm. Vgraditev v panelno ograjo. Vrata morajo imeti varnostno zapiralo, da jih otroci ne morejo odpreti.</t>
    </r>
    <r>
      <rPr>
        <b/>
        <sz val="10"/>
        <rFont val="Arial CE"/>
        <family val="2"/>
        <charset val="238"/>
      </rPr>
      <t>Upošteva se popis v načrtu Zunanje in prometne ureditve</t>
    </r>
    <r>
      <rPr>
        <sz val="10"/>
        <rFont val="Arial CE"/>
        <family val="2"/>
        <charset val="238"/>
      </rPr>
      <t>.</t>
    </r>
  </si>
  <si>
    <t>5.9</t>
  </si>
  <si>
    <r>
      <t xml:space="preserve">Dobava in montaža električnih drsnih vrat, brez vodila – prostotekočih, za prehod iz območja parkirišča na območje vrtca iz jeklenih, pravokotnih  profilov, vročecinkano, barva zelena RAL 6005. Višina vrat 1600 mm, širina vrat 6000  mm. Priključek na panelno ograjo. </t>
    </r>
    <r>
      <rPr>
        <b/>
        <sz val="10"/>
        <rFont val="Arial CE"/>
        <family val="2"/>
        <charset val="238"/>
      </rPr>
      <t>Upošteva se popis</t>
    </r>
    <r>
      <rPr>
        <sz val="10"/>
        <rFont val="Arial CE"/>
        <family val="2"/>
        <charset val="238"/>
      </rPr>
      <t xml:space="preserve"> </t>
    </r>
    <r>
      <rPr>
        <b/>
        <sz val="10"/>
        <rFont val="Arial CE"/>
        <family val="2"/>
        <charset val="238"/>
      </rPr>
      <t>v načrtu Zunanje in prometne ureditve</t>
    </r>
    <r>
      <rPr>
        <sz val="10"/>
        <rFont val="Arial CE"/>
        <family val="2"/>
        <charset val="238"/>
      </rPr>
      <t>.</t>
    </r>
  </si>
  <si>
    <t>5.10</t>
  </si>
  <si>
    <t>Dobava in montaža nosilca za parkiranje vsaj 4 koles, polkrožni, kovinski nosilec z rebri, dolžine 2290 mm, širine 545 mm, višine 290 mm.Kovinski del je vroče cinkan in prašno barvan v sivi barvi RAL 9007.Zaključek iz betonskega, polkrožnega elementa. ( kot na primer Ziegler model Riccio).</t>
  </si>
  <si>
    <t>5.11</t>
  </si>
  <si>
    <t xml:space="preserve"> Vodoinštalaterska dela za priključek pitnika na obstoječe vodovodno omrežje (dobava pitnika je šteta v opremi z igrali)</t>
  </si>
  <si>
    <t>5.12</t>
  </si>
  <si>
    <t>Nepovozna betonska kanaleta z rešetko iz pocinkane kovine za odvodnjavanje površine na stiku med novim in starim objektom. Svetla širina 10 cm, globina 12 cm. Model npr. MINI 100 – Separat d.o.o. Skupaj z dobavo in montažo.( dolžina odvodnjavanja je 34 t.m.)</t>
  </si>
  <si>
    <t>Samostojne klopi z in brez naslona so naveden pod igrali</t>
  </si>
  <si>
    <t>SKUPAJ OPREMA</t>
  </si>
  <si>
    <t>SPLOŠNO</t>
  </si>
  <si>
    <t>vsa igrala morajo ustrezati zahtevam varnostnega standarda SIST EN 1176, podlage pod njimi pa standardu SIST EN 1177.</t>
  </si>
  <si>
    <t>Vsa igrala morajo biti postavljena varno z upoštevanjem predpisanih varnostnih con po SIST EN 1176, podlaga pod igrali pa mora ustrezati višini padca predpisani za posamezno igralo in varnostnim standardom (SIST EN 1177)</t>
  </si>
  <si>
    <t>Zahtevana garancija za igrala: 20 let na nosilno konstrukcijo, 2 leti na mobilne dele.</t>
  </si>
  <si>
    <r>
      <t>Vsa igrala morajo biti namenjena za zunanjo postavitev.</t>
    </r>
    <r>
      <rPr>
        <b/>
        <sz val="10"/>
        <rFont val="Arial"/>
        <family val="2"/>
        <charset val="1"/>
      </rPr>
      <t xml:space="preserve"> V ceni igrala mora biti upoštevana tudi izdelava ustreznega temelja.Za vsa kovinska igrala je treba izvesti tudi ustrezno ozemljitev.</t>
    </r>
  </si>
  <si>
    <t>Ponudnik naj navede proizvajalca in tehnične karakteristike igral.</t>
  </si>
  <si>
    <t>Komercialna  imena v popisu služijo lažjemu opisu estetskih, varnostnih, kakovostnih  in igralnih zahtev projektiranih igral in podlag ter materialom, iz katerih naj bodo proizvodi narejeni.</t>
  </si>
  <si>
    <t>IGRIŠČE ZA OTROKE 1 - 3 LET</t>
  </si>
  <si>
    <t>enota</t>
  </si>
  <si>
    <t xml:space="preserve">količina </t>
  </si>
  <si>
    <t>cena /enoto</t>
  </si>
  <si>
    <t>skupaj brez ddv</t>
  </si>
  <si>
    <t>Dobava in montaža igrala za malčke iz naravnega FSC certificiranega tropskega lesa s paneli iz HDPEja, igralo naj ima udobne stopničke za vstop in izstop ter premični most, ograja naj bo vrvna z didaktičnimi pomičnimi elemnti, kot npr. I PROLUDIC J9303</t>
  </si>
  <si>
    <t>Dobava in montaža mizice z dvema klopema z višino prilagojeno otrokom, mizica in klopi naj bodo iz HDPE panelov živahnih barv, kot npr.  PROLUDIC J605</t>
  </si>
  <si>
    <t>Dobava in montaža mizice marjetice s stolčki deteljicami in didaktično sredinsko skledo za igro malčkov, kot npr. PROLUDIC J2880</t>
  </si>
  <si>
    <t>Dobava in montaža igrala gasilski avto, osnova igrala je narejena iz FSC certificirane lesene konstrukcije, paneli so iz HDPE vremensko odpornih panelov pretežno rdeče barve z didaktičnimi pripomočki - volanoma, kroglico v žlebu, lestvijo itd., igralo omogoča dvonivojsko igro pod in nad platformo, kot npr.PROLUDIC J2616</t>
  </si>
  <si>
    <t>Dobava in montaža petkotnega peskovnika iz HDPE panelov, na vogalih peskovnika okrogle pisane mizice za igro s peskom, kot npr. PROLUDIC J105</t>
  </si>
  <si>
    <t>Dobava in montaža gugalnice za malčke, primerna za otroke od 1. leta starosti, stebri gugalnice so visoki 120 cm in so iz jeklenih pocinkanih cevi z okrasnimi premičnimi marjeticami na vrhu vsakega stebra, kot npr. PROLUDIC J3960</t>
  </si>
  <si>
    <t>Dobava in montaža plezala za malčke z oblačkom in didaktični pripomočki, paneli iz vremensko odpornega HDPE-ja, konstrukcija cevna jeklena pocinkana, vrvi ojačene z jeklenim jedrom, kot npr.PROLUDIC J1661.</t>
  </si>
  <si>
    <t>Dobava in montaža igrala guganje za malčke na posebnem podstavku prilagojenem otrokom od 1. leta starosti dalje v obliki zibajoče se račke, kot npr.PROLUDIC J854</t>
  </si>
  <si>
    <t>Dobava in montaža igralne hiške iz naravnega FSC certificiranega tropskega lesa s HDPE paneli modre varve, v hiški mizica in klop, omejena z ograjo s 3 strani, kot npr.PROLUDIC J262</t>
  </si>
  <si>
    <t>Dobava in montaža sistemskega  igrala iz naravnega nezaščitenega tropskega FSC certficiranega lesa. Igralo naj ima dva stolpa, ki sta med sabo povezana z vrvnim mostom. Večji stolp naj ima obliko hišice, nanj  vodi pa vrvna lestev. Z drugega stolpa vodi tobogan z RF drčo. Oba stolpa sta omejena z ograjo, z manjšeha stolpa vodi lestev. Vse vrvi naj bodo ojačene z jeklenim jedrom.  Oba stolpa naj omogočata dvonivojsko igro, kot npr. PROLUDIC J1606</t>
  </si>
  <si>
    <t>Dobava in montaža igrala plezala, igralo naj ima leseno konstrukcijo iz križne oblike iz tropskega nezaščitenega FSC certificiranega lesa, na pleazlu naj bodo vrvi, drogovi, lestve, mreža, vse vrvi naj bodo ojačene z jeklenim jedrom in modre barve, vsi kovinski deli prašno barvani, kot npr. PROLUDIC J1606</t>
  </si>
  <si>
    <t>Dobava in montaža peskovnika ca. 4 x 4 m iz modulov iz tropskega FSC certificiranega nezaščitenega lesa s poudarkih na vogalu peskovnika, kot npr.PROLUDIC J105 SP25 , skupaj z mivko za peskovnike ca. 15 ton, kot npr. mivka za peskovnike KEMA Puconci.</t>
  </si>
  <si>
    <t>kpl</t>
  </si>
  <si>
    <t>Ureditev podlage pod igrali z dobavo in razvozom lubja granulacije 20 - 80 mm, na predhodno ureh+jeno drenažno podlago z ločilnim slojem iz geotekstila Typar SF 44, debelina nanosa 20 cm, kot npr. CONA plus lubje za pod igrala.</t>
  </si>
  <si>
    <t>Dobava in polaganje gumijastih plošč za zaščito igralnih površin, na predhodno zbetonirano betonsko ploščo, na terasah za malčke: gumijaste plošče  BSW art.: E22,                     barva: rdeča, deb: 22mm</t>
  </si>
  <si>
    <t>Dobava in razgrnitev varnostne podlage iz pranega prodnega peska granulacije 2 - 8 mm, debelina nanosa 30 cm, na predhodno urejeno vodoprepustno podlago z ločilnim slojem iz geotekstila Typar SF 44.</t>
  </si>
  <si>
    <t>SKUPAJ</t>
  </si>
  <si>
    <t>IGRIŠČE POD DREVESI</t>
  </si>
  <si>
    <t>Dobava in montaža dvojne lesene nihajne gugalnice. Gugalnica naj bo iz tropskega FSC certificiranega lesa, sedeži naj bodo robustni in naj visijo na rf verigah, kot napr.PROLUDIC J454</t>
  </si>
  <si>
    <t>Dobava in montaža lesene klopi brez naslona iz nezaščitenega FSC certificiranega tropskega lesa, dolžina klopi 2 m, kot npr.PROLUDIC RBA1</t>
  </si>
  <si>
    <t>Dobava in montaža peskovnika ca. 4 x 4 m iz modulov iz tropskega FSC certificiranega nezaščitenega lesa s poudarkih na vogalu peskovnika, kot npr.PROLUDIC J105 SP25 skupaj z mivko za peskovnike ca. 15 ton, kot npr. mivka za peskovnike KEMA Puconci.</t>
  </si>
  <si>
    <t>Dobava in montaža pitnika za vodo prilagojenega za otroke kot napr.pitnik KRKA, betonski</t>
  </si>
  <si>
    <t>Dobava in montaža lesene hišice za spravilo igrač po načrtih arhitekta. Velikost hišice 3 x 3 m, hišica naj bo iz tropskega FSC certificiranega lesa, pokrita naj bo s tegolo.</t>
  </si>
  <si>
    <t>Ureditev podlage pod igrali z dobavo in razvozom lubja granulacije 20 - 80 mm, na predhodno ureh+jeno drenažno podlago z ločilnim slojem iz geotekstila Typar SF 44, debelina nanosa 30 cm, kot npr. CONA plus lubje za pod igrala.</t>
  </si>
  <si>
    <t>IGRIŠČE OB POTI</t>
  </si>
  <si>
    <t>Dobava in montaža telovadnega droga z ukrivljeno palico, da otroci lahko lezejo pod in preko droga,  stebra sta iz FSC cetificiranega nezaščitenega tropskega lesa, drog iz jeklene prašno barvane modre cevi, kot npr.PROLUDIC J16A</t>
  </si>
  <si>
    <t>Dobava in montaža mostu s premičnimi pohodnimi letvami, mostna konstrukcija naj bo iz narvanega nezaščitenega FSC cetificiranega tropskega lesa, letve so na verigah iz pocinkanega jekla, vse cevi in jekleni konektorji so vroče pocinkani, kot npr.PROLUDIC J2613</t>
  </si>
  <si>
    <t>Dobava in montaža  klančine z lestvijo, narejene iz naravnega nezaščitenega FSC certificiranega tropskega lesa, kovinski deli prašno barvani v modro barvo, kot npr. PROLUDIC J254</t>
  </si>
  <si>
    <t>Dobava in montaža igrala za malčke iz naravnega FSC certificiranega ropskega lesa s paneli iz HDPEja, igralo naj ima udobne stopničke za vstop in izstop ter premični most, ograja naj bo vrvna z didaktičnimi pomičnimi elemnti, kot npr. PROLUDIC J9303</t>
  </si>
  <si>
    <t>Dobava in montaža peskovnika ca. 4 x 8 m iz modulov iz tropskega FSC certificiranega nezaščitenega lesa s poudarkih na vogalu peskovnika, kot npr.PROLUDIC J105 SP25 skupaj z mivko za peskovnike ca. 15 ton, kot npr. mivka za peskovnike KEMA Puconci.</t>
  </si>
  <si>
    <t>Dobava in montaža mizice z dvema klopema z višino prilagojeno otrokom, mizica in klopi naj bodo iz HDPE panelov živahnih barv, kot npr. PROLUDIC J605</t>
  </si>
  <si>
    <t>Dobava in montaža sistema vzporednih brvi postavljenih zalomljeno. Vse 4 brvi so iz tropskega, nezaščitenega FSC certificiranega lesa na jeklenih, vročepocinkanih stojkah, kot npr. PROLUDIC J10 x 4</t>
  </si>
  <si>
    <t>A</t>
  </si>
  <si>
    <t>IGRIŠČE ZA OTROKE 3-6 LET</t>
  </si>
  <si>
    <t>Dobava in montaža igralnega sistema s PE zavitim toboganom rumene barve s 3 stolpi. Osrednji stolp je največji in je v obliki hišice, platformaje na 210 cm, od tod naj vodi plezalna mreža do sosednjega stolpa na eni strni ter na drugo strna premični most do stolpa z manjšo platformo na višini 120 cm. Igralo naj dopušča dvonivojsko igro,  didaktične aktivnosti naj ima na obeh nivojih igrala, podzemni deli igrala naj bodo kovinski, nosilna konstrukcija nad zemljo naj bo iz FSC certificiranega lesa, paneli naj bodo obarvani živahno v modri barvi z rdekimi poudarki. Plezalna mreža naj bo iz vrvi ojačenih z jeklenim jedrom.  Paneli igrala naj bodo izvremensko odpornega - v masi barvanega HDPE-ja, didaktični dodatki naj bodo kontrasnih barv, kot npr.PROLUDIC J45336</t>
  </si>
  <si>
    <t>Dobava in montaža dvojne gugalnice, ki naj bo iz FSC certficiranega tropskega lesa, les naj ne bo zaščiten. Gugalnici naj visita na verigah iz nerjavečega jekla, sedeži naj bodo gumijasti z ojačitvenim jedrom, kot npr.PROLUDIC J454</t>
  </si>
  <si>
    <t>Dobava in montaža igralnega sistema - plezala nepravilnih oblik z večimi plezalnimi aktivnostmi. Osrednji stolp naj bo trikotne oblike in iz krakov trikotnika naj se nadaljujejo stebri, ki služijo kot osnova  za pritrditev plezal. Plezalo naj ima plezalne vrvi, lestve, mreže, drogove. Osnovna konstrukcija naj bo iz FSC certificiranega tropskega lesa, vse vrvi naj imajo jekleno jedro, drogovi naj bodo iz vroče pocinkanih jeklenih cevi, kot naprPROLUDIC J1610</t>
  </si>
  <si>
    <t>Dobava in montaža sistemskega  igrala iz naravnega nezaščitenega tropskega FSC certficiranega lesa. Igralo naj ima dva stolpa, ki sta med sabo povezana z lesenim mostom. Večji stolp naj ima obliko hišice, z njega vodi tobogan z RF drčo, nanj pa lestev. Oba stolpa sta omejena z ograjo, z manjšeha stolpa vodjo stopnice. Oba stolpa naj omogočata dvonivojsko igro, kot npr. PROLUDIC J3397</t>
  </si>
  <si>
    <t>Dobava in montaža lesene klopi z naslonom  iz nezaščitenega FSC certificiranega tropskega lesa, dolžina klopi 2 m, kot npr.PROLUDIC RBA1</t>
  </si>
  <si>
    <t>Dobava in montaža prevesne gugalnice iz jeklene pocinkane cevne konstrukcije s tramom prečnikom iz FSC certificiranega tropskega les, sedeži gugalnice plastični, prijemala okrogla jeklena pocinkana, kot npr. PROLUDIC J852</t>
  </si>
  <si>
    <t>Ureditev podlage pod igrali z dobavo in razvozom lubja granulacije 20 - 80 mm, na predhodno urejeno drenažno podlago z ločilnim slojem iz geotekstila Typar SF 44, debelina nanosa 30 cm, kot npr. CONA plus lubje za pod igrala.</t>
  </si>
  <si>
    <t>Č</t>
  </si>
  <si>
    <t>IGRIŠČE ZA OTROKE VSEH STAROSTNIH SKUPIN</t>
  </si>
  <si>
    <t>Dobava in montaža sistemskega  igrala iz naravnega nezaščitenega tropskega FSC certficiranega lesa. Igralo naj ima večji stolp v  obliki hišice, nanj  vodi  lestev in plezalna mreža, z njega pa tobogan z RF drčo ali gasilska cev. Vse vrvi naj bodo ojačene z jeklenim jedrom in modre barve.  Igralo naj omogoča dvonivojsko igro, kot npr.PROLUDIC J33200</t>
  </si>
  <si>
    <t>Dobava in montaža sistemskega  igrala iz naravnega nezaščitenega tropskega FSC certficiranega lesa. Igralo naj ima večji stolp v  obliki hišice, nanj  vodi  plezalna stena, z njega pa tobogan z RF drčo ali gasilska cev. Vsi kovinski deli naj bodo prašno barvani in  modre barve.  Igralo naj omogoča dvonivojsko igro, kot npr. PROLUDIC J3380</t>
  </si>
  <si>
    <t>Dobava in montaža peskovnika ca. 4 x 4 m iz modulov iz tropskega FSC certificiranega nezaščitenega lesa s poudarkih na vogalu peskovnika, kot npr. PROLUDIC J105 SP25 , skupaj z mivko za peskovnike ca. 15 ton, kot npr. mivka za peskovnike KEMA Puconci.</t>
  </si>
  <si>
    <t>SKUPAJ brez DDV</t>
  </si>
  <si>
    <t>skupaj OZELENITEV IN OPREMA IGRIŠČA brez DDV</t>
  </si>
  <si>
    <t>Izdelava PID dokumentacije izdelano skladno z veljavno zakonodajo</t>
  </si>
  <si>
    <t>E</t>
  </si>
  <si>
    <t>OSTALO</t>
  </si>
  <si>
    <t>E1</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</si>
</sst>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quot;_-;\-* #,##0.00\ &quot;€&quot;_-;_-* &quot;-&quot;??\ &quot;€&quot;_-;_-@_-"/>
    <numFmt numFmtId="167" formatCode="0.00;[Red]0.00"/>
    <numFmt numFmtId="169" formatCode="#,##0.00\ [$€-1]"/>
    <numFmt numFmtId="171" formatCode="#,##0.00\ [$€-40B]"/>
    <numFmt numFmtId="172" formatCode="#,##0.00\ [$€-40A]"/>
  </numFmts>
  <fonts count="25" x14ac:knownFonts="1">
    <font>
      <sz val="10"/>
      <name val="Arial"/>
      <family val="2"/>
      <charset val="238"/>
    </font>
    <font>
      <sz val="10"/>
      <name val="Arial CE"/>
      <family val="2"/>
      <charset val="238"/>
    </font>
    <font>
      <sz val="11"/>
      <color indexed="8"/>
      <name val="Calibri"/>
      <family val="2"/>
      <charset val="238"/>
    </font>
    <font>
      <sz val="10"/>
      <color indexed="8"/>
      <name val="Calibri"/>
      <family val="2"/>
      <charset val="238"/>
    </font>
    <font>
      <sz val="10"/>
      <name val="Calibri"/>
      <family val="2"/>
      <charset val="238"/>
    </font>
    <font>
      <sz val="10"/>
      <name val="Arial"/>
      <family val="2"/>
      <charset val="1"/>
    </font>
    <font>
      <b/>
      <sz val="10"/>
      <name val="Arial"/>
      <family val="2"/>
      <charset val="1"/>
    </font>
    <font>
      <b/>
      <sz val="10"/>
      <name val="Arial"/>
      <family val="2"/>
      <charset val="238"/>
    </font>
    <font>
      <b/>
      <sz val="12"/>
      <name val="Arial"/>
      <family val="2"/>
      <charset val="238"/>
    </font>
    <font>
      <b/>
      <sz val="12"/>
      <name val="Arial CE"/>
      <family val="2"/>
      <charset val="238"/>
    </font>
    <font>
      <b/>
      <sz val="14"/>
      <name val="Arial CE"/>
      <family val="2"/>
      <charset val="238"/>
    </font>
    <font>
      <sz val="12"/>
      <name val="Arial CE"/>
      <family val="2"/>
      <charset val="238"/>
    </font>
    <font>
      <i/>
      <sz val="8"/>
      <name val="Arial CE"/>
      <family val="2"/>
      <charset val="238"/>
    </font>
    <font>
      <b/>
      <sz val="10"/>
      <name val="Arial CE"/>
      <family val="2"/>
      <charset val="238"/>
    </font>
    <font>
      <i/>
      <sz val="10"/>
      <name val="Arial CE"/>
      <family val="2"/>
      <charset val="238"/>
    </font>
    <font>
      <b/>
      <u val="double"/>
      <sz val="10"/>
      <name val="Arial"/>
      <family val="2"/>
      <charset val="238"/>
    </font>
    <font>
      <b/>
      <sz val="11"/>
      <name val="Arial CE"/>
      <family val="2"/>
      <charset val="238"/>
    </font>
    <font>
      <b/>
      <sz val="12"/>
      <color indexed="8"/>
      <name val="Arial"/>
      <family val="2"/>
      <charset val="1"/>
    </font>
    <font>
      <b/>
      <sz val="18"/>
      <color indexed="8"/>
      <name val="Arial"/>
      <family val="2"/>
      <charset val="1"/>
    </font>
    <font>
      <sz val="10"/>
      <color indexed="57"/>
      <name val="Calibri"/>
      <family val="2"/>
      <charset val="238"/>
    </font>
    <font>
      <b/>
      <sz val="10"/>
      <color indexed="8"/>
      <name val="Arial"/>
      <family val="2"/>
      <charset val="1"/>
    </font>
    <font>
      <sz val="10"/>
      <color indexed="8"/>
      <name val="Arial"/>
      <family val="2"/>
      <charset val="1"/>
    </font>
    <font>
      <u/>
      <sz val="10"/>
      <color indexed="9"/>
      <name val="Calibri"/>
      <family val="2"/>
      <charset val="238"/>
    </font>
    <font>
      <sz val="10"/>
      <name val="Arial"/>
      <family val="2"/>
      <charset val="238"/>
    </font>
    <font>
      <b/>
      <sz val="10"/>
      <name val="Arial CE"/>
      <charset val="238"/>
    </font>
  </fonts>
  <fills count="2">
    <fill>
      <patternFill patternType="none"/>
    </fill>
    <fill>
      <patternFill patternType="gray125"/>
    </fill>
  </fills>
  <borders count="3">
    <border>
      <left/>
      <right/>
      <top/>
      <bottom/>
      <diagonal/>
    </border>
    <border>
      <left/>
      <right/>
      <top/>
      <bottom style="medium">
        <color indexed="8"/>
      </bottom>
      <diagonal/>
    </border>
    <border>
      <left/>
      <right/>
      <top/>
      <bottom style="thin">
        <color indexed="8"/>
      </bottom>
      <diagonal/>
    </border>
  </borders>
  <cellStyleXfs count="6">
    <xf numFmtId="0" fontId="0" fillId="0" borderId="0"/>
    <xf numFmtId="0" fontId="2" fillId="0" borderId="0"/>
    <xf numFmtId="0" fontId="23" fillId="0" borderId="0"/>
    <xf numFmtId="0" fontId="23" fillId="0" borderId="0"/>
    <xf numFmtId="0" fontId="23" fillId="0" borderId="0"/>
    <xf numFmtId="0" fontId="23" fillId="0" borderId="0">
      <alignment horizontal="left" vertical="top" wrapText="1"/>
    </xf>
  </cellStyleXfs>
  <cellXfs count="131">
    <xf numFmtId="0" fontId="0" fillId="0" borderId="0" xfId="0"/>
    <xf numFmtId="2" fontId="1" fillId="0" borderId="0" xfId="0" applyNumberFormat="1" applyFont="1" applyAlignment="1" applyProtection="1">
      <alignment horizontal="center" vertical="top"/>
      <protection locked="0"/>
    </xf>
    <xf numFmtId="0" fontId="5" fillId="0" borderId="0" xfId="5" applyNumberFormat="1" applyFont="1" applyBorder="1" applyAlignment="1" applyProtection="1">
      <alignment horizontal="left" vertical="top" wrapText="1"/>
    </xf>
    <xf numFmtId="4" fontId="5" fillId="0" borderId="0" xfId="0" applyNumberFormat="1" applyFont="1" applyFill="1" applyBorder="1" applyAlignment="1" applyProtection="1">
      <alignment horizontal="justify" vertical="top" wrapText="1"/>
    </xf>
    <xf numFmtId="0" fontId="3" fillId="0" borderId="0" xfId="1" applyFont="1" applyAlignment="1" applyProtection="1">
      <alignment vertical="top"/>
    </xf>
    <xf numFmtId="0" fontId="0" fillId="0" borderId="0" xfId="0" applyFont="1" applyBorder="1" applyAlignment="1" applyProtection="1">
      <alignment vertical="top" wrapText="1"/>
    </xf>
    <xf numFmtId="0" fontId="0" fillId="0" borderId="0" xfId="0" applyFont="1" applyFill="1" applyBorder="1" applyAlignment="1" applyProtection="1">
      <alignment vertical="top" wrapText="1"/>
    </xf>
    <xf numFmtId="0" fontId="9" fillId="0" borderId="0" xfId="0" applyFont="1" applyAlignment="1" applyProtection="1">
      <alignment horizontal="center" vertical="top"/>
    </xf>
    <xf numFmtId="0" fontId="10" fillId="0" borderId="0" xfId="0" applyFont="1" applyAlignment="1" applyProtection="1">
      <alignment vertical="top"/>
    </xf>
    <xf numFmtId="0" fontId="9" fillId="0" borderId="0" xfId="0" applyFont="1" applyAlignment="1" applyProtection="1">
      <alignment vertical="top"/>
    </xf>
    <xf numFmtId="4" fontId="9" fillId="0" borderId="0" xfId="0" applyNumberFormat="1" applyFont="1" applyAlignment="1" applyProtection="1">
      <alignment horizontal="center" vertical="top"/>
    </xf>
    <xf numFmtId="0" fontId="0" fillId="0" borderId="0" xfId="0" applyAlignment="1" applyProtection="1">
      <alignment vertical="top"/>
    </xf>
    <xf numFmtId="0" fontId="10" fillId="0" borderId="0" xfId="0" applyFont="1" applyBorder="1" applyAlignment="1" applyProtection="1">
      <alignment vertical="top"/>
    </xf>
    <xf numFmtId="0" fontId="9" fillId="0" borderId="0" xfId="0" applyFont="1" applyBorder="1" applyAlignment="1" applyProtection="1">
      <alignment vertical="top"/>
    </xf>
    <xf numFmtId="4" fontId="9" fillId="0" borderId="0" xfId="0" applyNumberFormat="1" applyFont="1" applyBorder="1" applyAlignment="1" applyProtection="1">
      <alignment horizontal="center" vertical="top"/>
    </xf>
    <xf numFmtId="44" fontId="13" fillId="0" borderId="0" xfId="0" applyNumberFormat="1" applyFont="1" applyAlignment="1" applyProtection="1">
      <alignment horizontal="center" vertical="top" wrapText="1"/>
    </xf>
    <xf numFmtId="0" fontId="7" fillId="0" borderId="0" xfId="0" applyFont="1" applyAlignment="1" applyProtection="1">
      <alignment vertical="top"/>
    </xf>
    <xf numFmtId="169" fontId="9" fillId="0" borderId="0" xfId="0" applyNumberFormat="1" applyFont="1" applyAlignment="1" applyProtection="1">
      <alignment horizontal="center" vertical="top" wrapText="1"/>
    </xf>
    <xf numFmtId="44" fontId="7" fillId="0" borderId="0" xfId="0" applyNumberFormat="1" applyFont="1" applyAlignment="1" applyProtection="1">
      <alignment vertical="top"/>
    </xf>
    <xf numFmtId="0" fontId="9" fillId="0" borderId="1" xfId="0" applyFont="1" applyBorder="1" applyAlignment="1" applyProtection="1">
      <alignment vertical="top"/>
    </xf>
    <xf numFmtId="169" fontId="9" fillId="0" borderId="1" xfId="0" applyNumberFormat="1" applyFont="1" applyBorder="1" applyAlignment="1" applyProtection="1">
      <alignment horizontal="center" vertical="top" wrapText="1"/>
    </xf>
    <xf numFmtId="49" fontId="9" fillId="0" borderId="0" xfId="0" applyNumberFormat="1" applyFont="1" applyBorder="1" applyAlignment="1" applyProtection="1">
      <alignment horizontal="left" vertical="top"/>
    </xf>
    <xf numFmtId="0" fontId="9" fillId="0" borderId="0" xfId="0" applyFont="1" applyBorder="1" applyAlignment="1" applyProtection="1">
      <alignment vertical="top" wrapText="1"/>
    </xf>
    <xf numFmtId="0" fontId="11" fillId="0" borderId="0" xfId="0" applyFont="1" applyAlignment="1" applyProtection="1">
      <alignment horizontal="center" vertical="top"/>
    </xf>
    <xf numFmtId="2" fontId="11" fillId="0" borderId="0" xfId="0" applyNumberFormat="1" applyFont="1" applyAlignment="1" applyProtection="1">
      <alignment horizontal="center" vertical="top"/>
    </xf>
    <xf numFmtId="4" fontId="11" fillId="0" borderId="0" xfId="0" applyNumberFormat="1" applyFont="1" applyAlignment="1" applyProtection="1">
      <alignment vertical="top"/>
    </xf>
    <xf numFmtId="49" fontId="1" fillId="0" borderId="0" xfId="0" applyNumberFormat="1" applyFont="1" applyFill="1" applyAlignment="1" applyProtection="1">
      <alignment horizontal="left" vertical="top"/>
    </xf>
    <xf numFmtId="0" fontId="1" fillId="0" borderId="0" xfId="0" applyFont="1" applyFill="1" applyAlignment="1" applyProtection="1">
      <alignment vertical="top" wrapText="1"/>
    </xf>
    <xf numFmtId="0" fontId="12" fillId="0" borderId="0" xfId="0" applyFont="1" applyAlignment="1" applyProtection="1">
      <alignment horizontal="center" vertical="top" wrapText="1"/>
    </xf>
    <xf numFmtId="2" fontId="12" fillId="0" borderId="0" xfId="0" applyNumberFormat="1" applyFont="1" applyAlignment="1" applyProtection="1">
      <alignment horizontal="center" vertical="top"/>
    </xf>
    <xf numFmtId="0" fontId="1" fillId="0" borderId="0" xfId="0" applyFont="1" applyFill="1" applyAlignment="1" applyProtection="1">
      <alignment horizontal="center" vertical="top"/>
    </xf>
    <xf numFmtId="2" fontId="1" fillId="0" borderId="0" xfId="0" applyNumberFormat="1" applyFont="1" applyAlignment="1" applyProtection="1">
      <alignment horizontal="center" vertical="top"/>
    </xf>
    <xf numFmtId="4" fontId="1" fillId="0" borderId="0" xfId="0" applyNumberFormat="1" applyFont="1" applyAlignment="1" applyProtection="1">
      <alignment vertical="top"/>
    </xf>
    <xf numFmtId="44" fontId="1" fillId="0" borderId="0" xfId="0" applyNumberFormat="1" applyFont="1" applyAlignment="1" applyProtection="1">
      <alignment horizontal="center" vertical="top" wrapText="1"/>
    </xf>
    <xf numFmtId="49" fontId="1" fillId="0" borderId="0" xfId="0" applyNumberFormat="1" applyFont="1" applyAlignment="1" applyProtection="1">
      <alignment horizontal="left" vertical="top"/>
    </xf>
    <xf numFmtId="0" fontId="1" fillId="0" borderId="0" xfId="0" applyFont="1" applyAlignment="1" applyProtection="1">
      <alignment vertical="top" wrapText="1"/>
    </xf>
    <xf numFmtId="0" fontId="1" fillId="0" borderId="0" xfId="0" applyFont="1" applyAlignment="1" applyProtection="1">
      <alignment horizontal="center" vertical="top"/>
    </xf>
    <xf numFmtId="49" fontId="11" fillId="0" borderId="0" xfId="0" applyNumberFormat="1" applyFont="1" applyAlignment="1" applyProtection="1">
      <alignment horizontal="left" vertical="top"/>
    </xf>
    <xf numFmtId="0" fontId="9" fillId="0" borderId="0" xfId="0" applyFont="1" applyAlignment="1" applyProtection="1">
      <alignment vertical="top" wrapText="1"/>
    </xf>
    <xf numFmtId="2" fontId="9" fillId="0" borderId="0" xfId="0" applyNumberFormat="1" applyFont="1" applyAlignment="1" applyProtection="1">
      <alignment horizontal="center" vertical="top"/>
    </xf>
    <xf numFmtId="44" fontId="9" fillId="0" borderId="0" xfId="0" applyNumberFormat="1" applyFont="1" applyAlignment="1" applyProtection="1">
      <alignment horizontal="center" vertical="top" wrapText="1"/>
    </xf>
    <xf numFmtId="49" fontId="9" fillId="0" borderId="0" xfId="0" applyNumberFormat="1" applyFont="1" applyAlignment="1" applyProtection="1">
      <alignment horizontal="left" vertical="top"/>
    </xf>
    <xf numFmtId="4" fontId="11" fillId="0" borderId="0" xfId="0" applyNumberFormat="1" applyFont="1" applyAlignment="1" applyProtection="1">
      <alignment horizontal="center" vertical="top"/>
    </xf>
    <xf numFmtId="0" fontId="13" fillId="0" borderId="0" xfId="0" applyFont="1" applyAlignment="1" applyProtection="1">
      <alignment vertical="top" wrapText="1"/>
    </xf>
    <xf numFmtId="4" fontId="1" fillId="0" borderId="0" xfId="0" applyNumberFormat="1" applyFont="1" applyAlignment="1" applyProtection="1">
      <alignment horizontal="center" vertical="top"/>
    </xf>
    <xf numFmtId="2" fontId="12" fillId="0" borderId="0" xfId="0" applyNumberFormat="1" applyFont="1" applyAlignment="1" applyProtection="1">
      <alignment horizontal="center" vertical="top" wrapText="1"/>
    </xf>
    <xf numFmtId="4" fontId="12" fillId="0" borderId="0" xfId="0" applyNumberFormat="1" applyFont="1" applyAlignment="1" applyProtection="1">
      <alignment horizontal="center" vertical="top"/>
    </xf>
    <xf numFmtId="44" fontId="13" fillId="0" borderId="0" xfId="0" applyNumberFormat="1" applyFont="1" applyAlignment="1" applyProtection="1">
      <alignment horizontal="center" vertical="top"/>
    </xf>
    <xf numFmtId="49" fontId="9" fillId="0" borderId="0" xfId="0" applyNumberFormat="1" applyFont="1" applyAlignment="1" applyProtection="1">
      <alignment horizontal="center" vertical="top"/>
    </xf>
    <xf numFmtId="0" fontId="9" fillId="0" borderId="0" xfId="0" applyFont="1" applyAlignment="1" applyProtection="1">
      <alignment horizontal="left" vertical="top" wrapText="1"/>
    </xf>
    <xf numFmtId="3" fontId="11" fillId="0" borderId="0" xfId="0" applyNumberFormat="1" applyFont="1" applyAlignment="1" applyProtection="1">
      <alignment horizontal="center" vertical="top"/>
    </xf>
    <xf numFmtId="49" fontId="1" fillId="0" borderId="0" xfId="0" applyNumberFormat="1" applyFont="1" applyAlignment="1" applyProtection="1">
      <alignment horizontal="center" vertical="top"/>
    </xf>
    <xf numFmtId="0" fontId="1" fillId="0" borderId="0" xfId="0" applyFont="1" applyAlignment="1" applyProtection="1">
      <alignment horizontal="left" vertical="top" wrapText="1"/>
    </xf>
    <xf numFmtId="3" fontId="1" fillId="0" borderId="0" xfId="0" applyNumberFormat="1" applyFont="1" applyAlignment="1" applyProtection="1">
      <alignment horizontal="center" vertical="top"/>
    </xf>
    <xf numFmtId="0" fontId="0" fillId="0" borderId="0" xfId="0" applyFont="1" applyAlignment="1" applyProtection="1">
      <alignment horizontal="left" vertical="top"/>
    </xf>
    <xf numFmtId="49" fontId="13" fillId="0" borderId="0" xfId="0" applyNumberFormat="1" applyFont="1" applyFill="1" applyAlignment="1" applyProtection="1">
      <alignment horizontal="center" vertical="top"/>
    </xf>
    <xf numFmtId="0" fontId="13" fillId="0" borderId="0" xfId="0" applyFont="1" applyFill="1" applyAlignment="1" applyProtection="1">
      <alignment horizontal="left" vertical="top" wrapText="1"/>
    </xf>
    <xf numFmtId="49" fontId="1" fillId="0" borderId="0" xfId="0" applyNumberFormat="1" applyFont="1" applyFill="1" applyAlignment="1" applyProtection="1">
      <alignment horizontal="center" vertical="top"/>
    </xf>
    <xf numFmtId="0" fontId="0" fillId="0" borderId="0" xfId="0" applyFont="1" applyAlignment="1" applyProtection="1">
      <alignment horizontal="left" vertical="top" wrapText="1"/>
    </xf>
    <xf numFmtId="0" fontId="7" fillId="0" borderId="0" xfId="0" applyFont="1" applyAlignment="1" applyProtection="1">
      <alignment horizontal="left" vertical="top"/>
    </xf>
    <xf numFmtId="0" fontId="13" fillId="0" borderId="0" xfId="0" applyFont="1" applyAlignment="1" applyProtection="1">
      <alignment horizontal="center" vertical="top"/>
    </xf>
    <xf numFmtId="3" fontId="7" fillId="0" borderId="0" xfId="0" applyNumberFormat="1" applyFont="1" applyAlignment="1" applyProtection="1">
      <alignment horizontal="center" vertical="top"/>
    </xf>
    <xf numFmtId="4" fontId="0" fillId="0" borderId="0" xfId="0" applyNumberFormat="1" applyFont="1" applyAlignment="1" applyProtection="1">
      <alignment horizontal="center" vertical="top"/>
    </xf>
    <xf numFmtId="0" fontId="14" fillId="0" borderId="0" xfId="0" applyFont="1" applyAlignment="1" applyProtection="1">
      <alignment vertical="top" wrapText="1"/>
    </xf>
    <xf numFmtId="0" fontId="8" fillId="0" borderId="0" xfId="0" applyFont="1" applyFill="1" applyAlignment="1" applyProtection="1">
      <alignment horizontal="left" vertical="top"/>
    </xf>
    <xf numFmtId="0" fontId="15" fillId="0" borderId="0" xfId="0" applyFont="1" applyFill="1" applyAlignment="1" applyProtection="1">
      <alignment horizontal="center" vertical="top"/>
    </xf>
    <xf numFmtId="44" fontId="24" fillId="0" borderId="0" xfId="0" applyNumberFormat="1" applyFont="1" applyAlignment="1" applyProtection="1">
      <alignment horizontal="center" vertical="top" wrapText="1"/>
    </xf>
    <xf numFmtId="49" fontId="9" fillId="0" borderId="0" xfId="0" applyNumberFormat="1" applyFont="1" applyFill="1" applyAlignment="1" applyProtection="1">
      <alignment horizontal="left" vertical="top"/>
    </xf>
    <xf numFmtId="0" fontId="9" fillId="0" borderId="0" xfId="0" applyFont="1" applyFill="1" applyBorder="1" applyAlignment="1" applyProtection="1">
      <alignment horizontal="left" vertical="top" wrapText="1"/>
    </xf>
    <xf numFmtId="0" fontId="9" fillId="0" borderId="0" xfId="0" applyFont="1" applyBorder="1" applyAlignment="1" applyProtection="1">
      <alignment horizontal="center" vertical="top"/>
    </xf>
    <xf numFmtId="0" fontId="1" fillId="0" borderId="0" xfId="0" applyFont="1" applyBorder="1" applyAlignment="1" applyProtection="1">
      <alignment horizontal="left" vertical="top" wrapText="1"/>
    </xf>
    <xf numFmtId="0" fontId="1" fillId="0" borderId="0" xfId="0" applyFont="1" applyBorder="1" applyAlignment="1" applyProtection="1">
      <alignment horizontal="center" vertical="top"/>
    </xf>
    <xf numFmtId="49" fontId="13" fillId="0" borderId="0" xfId="0" applyNumberFormat="1" applyFont="1" applyAlignment="1" applyProtection="1">
      <alignment horizontal="left" vertical="top"/>
    </xf>
    <xf numFmtId="0" fontId="13" fillId="0" borderId="0" xfId="0" applyFont="1" applyBorder="1" applyAlignment="1" applyProtection="1">
      <alignment horizontal="left" vertical="top" wrapText="1"/>
    </xf>
    <xf numFmtId="0" fontId="1" fillId="0" borderId="0" xfId="0" applyFont="1" applyBorder="1" applyAlignment="1" applyProtection="1">
      <alignment horizontal="center" vertical="top" wrapText="1"/>
    </xf>
    <xf numFmtId="4" fontId="1" fillId="0" borderId="0" xfId="0" applyNumberFormat="1" applyFont="1" applyBorder="1" applyAlignment="1" applyProtection="1">
      <alignment horizontal="center" vertical="top" wrapText="1"/>
    </xf>
    <xf numFmtId="0" fontId="16" fillId="0" borderId="0" xfId="0" applyFont="1" applyBorder="1" applyAlignment="1" applyProtection="1">
      <alignment horizontal="left" vertical="top" wrapText="1"/>
    </xf>
    <xf numFmtId="4" fontId="9" fillId="0" borderId="0" xfId="0" applyNumberFormat="1" applyFont="1" applyBorder="1" applyAlignment="1" applyProtection="1">
      <alignment horizontal="center" vertical="top" wrapText="1"/>
    </xf>
    <xf numFmtId="4" fontId="1" fillId="0" borderId="0" xfId="0" applyNumberFormat="1" applyFont="1" applyBorder="1" applyAlignment="1" applyProtection="1">
      <alignment horizontal="center" vertical="top"/>
    </xf>
    <xf numFmtId="0" fontId="9" fillId="0" borderId="0" xfId="0" applyFont="1" applyBorder="1" applyAlignment="1" applyProtection="1">
      <alignment horizontal="left" vertical="top" wrapText="1"/>
    </xf>
    <xf numFmtId="2" fontId="13" fillId="0" borderId="0" xfId="0" applyNumberFormat="1" applyFont="1" applyBorder="1" applyAlignment="1" applyProtection="1">
      <alignment horizontal="center" vertical="top" wrapText="1"/>
    </xf>
    <xf numFmtId="2" fontId="1" fillId="0" borderId="0" xfId="0" applyNumberFormat="1" applyFont="1" applyBorder="1" applyAlignment="1" applyProtection="1">
      <alignment horizontal="center" vertical="top" wrapText="1"/>
    </xf>
    <xf numFmtId="167" fontId="1" fillId="0" borderId="0" xfId="0" applyNumberFormat="1" applyFont="1" applyBorder="1" applyAlignment="1" applyProtection="1">
      <alignment horizontal="center" vertical="top" wrapText="1"/>
    </xf>
    <xf numFmtId="0" fontId="13" fillId="0" borderId="0" xfId="0" applyFont="1" applyBorder="1" applyAlignment="1" applyProtection="1">
      <alignment horizontal="center" vertical="top"/>
    </xf>
    <xf numFmtId="44" fontId="9" fillId="0" borderId="0" xfId="0" applyNumberFormat="1" applyFont="1" applyBorder="1" applyAlignment="1" applyProtection="1">
      <alignment horizontal="center" vertical="top" wrapText="1"/>
    </xf>
    <xf numFmtId="0" fontId="13" fillId="0" borderId="0" xfId="0" applyFont="1" applyAlignment="1" applyProtection="1">
      <alignment horizontal="left" vertical="top" wrapText="1"/>
    </xf>
    <xf numFmtId="0" fontId="17" fillId="0" borderId="0" xfId="0" applyFont="1" applyAlignment="1" applyProtection="1">
      <alignment vertical="top"/>
    </xf>
    <xf numFmtId="0" fontId="5" fillId="0" borderId="0" xfId="0" applyFont="1" applyAlignment="1" applyProtection="1">
      <alignment vertical="top"/>
    </xf>
    <xf numFmtId="0" fontId="18" fillId="0" borderId="0" xfId="0" applyFont="1" applyAlignment="1" applyProtection="1">
      <alignment vertical="top"/>
    </xf>
    <xf numFmtId="0" fontId="19" fillId="0" borderId="0" xfId="1" applyFont="1" applyAlignment="1" applyProtection="1">
      <alignment vertical="top"/>
    </xf>
    <xf numFmtId="0" fontId="5" fillId="0" borderId="0" xfId="0" applyFont="1" applyAlignment="1" applyProtection="1">
      <alignment horizontal="right" vertical="top"/>
    </xf>
    <xf numFmtId="0" fontId="5" fillId="0" borderId="0" xfId="0" applyFont="1" applyAlignment="1" applyProtection="1">
      <alignment horizontal="center" vertical="top"/>
    </xf>
    <xf numFmtId="0" fontId="5" fillId="0" borderId="2" xfId="0" applyFont="1" applyBorder="1" applyAlignment="1" applyProtection="1">
      <alignment vertical="top"/>
    </xf>
    <xf numFmtId="0" fontId="20" fillId="0" borderId="2" xfId="0" applyFont="1" applyBorder="1" applyAlignment="1" applyProtection="1">
      <alignment vertical="top" wrapText="1"/>
    </xf>
    <xf numFmtId="0" fontId="5" fillId="0" borderId="0" xfId="0" applyFont="1" applyFill="1" applyAlignment="1" applyProtection="1">
      <alignment horizontal="center" vertical="top"/>
    </xf>
    <xf numFmtId="0" fontId="21" fillId="0" borderId="0" xfId="0" applyFont="1" applyFill="1" applyAlignment="1" applyProtection="1">
      <alignment horizontal="left" vertical="top" wrapText="1"/>
    </xf>
    <xf numFmtId="171" fontId="5" fillId="0" borderId="0" xfId="0" applyNumberFormat="1" applyFont="1" applyAlignment="1" applyProtection="1">
      <alignment vertical="top"/>
    </xf>
    <xf numFmtId="0" fontId="22" fillId="0" borderId="0" xfId="1" applyFont="1" applyAlignment="1" applyProtection="1">
      <alignment vertical="top"/>
    </xf>
    <xf numFmtId="0" fontId="0" fillId="0" borderId="0" xfId="0" applyFont="1" applyFill="1" applyAlignment="1" applyProtection="1">
      <alignment horizontal="left" vertical="top" wrapText="1"/>
    </xf>
    <xf numFmtId="0" fontId="20" fillId="0" borderId="0" xfId="0" applyFont="1" applyAlignment="1" applyProtection="1">
      <alignment vertical="top" wrapText="1"/>
    </xf>
    <xf numFmtId="172" fontId="5" fillId="0" borderId="0" xfId="0" applyNumberFormat="1" applyFont="1" applyAlignment="1" applyProtection="1">
      <alignment vertical="top"/>
    </xf>
    <xf numFmtId="44" fontId="20" fillId="0" borderId="0" xfId="0" applyNumberFormat="1" applyFont="1" applyAlignment="1" applyProtection="1">
      <alignment vertical="top"/>
    </xf>
    <xf numFmtId="0" fontId="0" fillId="0" borderId="0" xfId="0" applyAlignment="1" applyProtection="1">
      <alignment horizontal="right" vertical="top"/>
    </xf>
    <xf numFmtId="0" fontId="0" fillId="0" borderId="0" xfId="0" applyAlignment="1" applyProtection="1">
      <alignment horizontal="center" vertical="top"/>
    </xf>
    <xf numFmtId="0" fontId="20" fillId="0" borderId="0" xfId="0" applyFont="1" applyAlignment="1" applyProtection="1">
      <alignment vertical="top"/>
    </xf>
    <xf numFmtId="0" fontId="17" fillId="0" borderId="0" xfId="0" applyFont="1" applyAlignment="1" applyProtection="1">
      <alignment vertical="top" wrapText="1"/>
    </xf>
    <xf numFmtId="0" fontId="4" fillId="0" borderId="0" xfId="1" applyFont="1" applyAlignment="1" applyProtection="1">
      <alignment vertical="top"/>
    </xf>
    <xf numFmtId="172" fontId="20" fillId="0" borderId="0" xfId="0" applyNumberFormat="1" applyFont="1" applyAlignment="1" applyProtection="1">
      <alignment vertical="top"/>
    </xf>
    <xf numFmtId="0" fontId="20" fillId="0" borderId="0" xfId="0" applyFont="1" applyBorder="1" applyAlignment="1" applyProtection="1">
      <alignment vertical="top" wrapText="1"/>
    </xf>
    <xf numFmtId="171" fontId="5" fillId="0" borderId="0" xfId="0" applyNumberFormat="1" applyFont="1" applyAlignment="1" applyProtection="1">
      <alignment vertical="top"/>
      <protection locked="0"/>
    </xf>
    <xf numFmtId="171" fontId="5" fillId="0" borderId="0" xfId="0" applyNumberFormat="1" applyFont="1" applyAlignment="1" applyProtection="1">
      <alignment horizontal="center" vertical="top"/>
      <protection locked="0"/>
    </xf>
    <xf numFmtId="0" fontId="0" fillId="0" borderId="0" xfId="0" applyAlignment="1" applyProtection="1">
      <alignment vertical="top"/>
      <protection locked="0"/>
    </xf>
    <xf numFmtId="172" fontId="5" fillId="0" borderId="0" xfId="0" applyNumberFormat="1" applyFont="1" applyAlignment="1" applyProtection="1">
      <alignment vertical="top"/>
      <protection locked="0"/>
    </xf>
    <xf numFmtId="0" fontId="5" fillId="0" borderId="0" xfId="0" applyFont="1" applyAlignment="1" applyProtection="1">
      <alignment vertical="top"/>
      <protection locked="0"/>
    </xf>
    <xf numFmtId="0" fontId="20" fillId="0" borderId="0" xfId="0" applyFont="1" applyBorder="1" applyAlignment="1" applyProtection="1">
      <alignment vertical="top" wrapText="1"/>
      <protection locked="0"/>
    </xf>
    <xf numFmtId="2" fontId="1" fillId="0" borderId="0" xfId="0" applyNumberFormat="1" applyFont="1" applyBorder="1" applyAlignment="1" applyProtection="1">
      <alignment horizontal="center" vertical="top" wrapText="1"/>
      <protection locked="0"/>
    </xf>
    <xf numFmtId="2" fontId="1" fillId="0" borderId="0" xfId="0" applyNumberFormat="1" applyFont="1" applyFill="1" applyBorder="1" applyAlignment="1" applyProtection="1">
      <alignment horizontal="center" vertical="top" wrapText="1"/>
      <protection locked="0"/>
    </xf>
    <xf numFmtId="2" fontId="13" fillId="0" borderId="0" xfId="0" applyNumberFormat="1" applyFont="1" applyBorder="1" applyAlignment="1" applyProtection="1">
      <alignment horizontal="center" vertical="top" wrapText="1"/>
      <protection locked="0"/>
    </xf>
    <xf numFmtId="2" fontId="9" fillId="0" borderId="0" xfId="0" applyNumberFormat="1" applyFont="1" applyAlignment="1" applyProtection="1">
      <alignment horizontal="center" vertical="top"/>
      <protection locked="0"/>
    </xf>
    <xf numFmtId="2" fontId="11" fillId="0" borderId="0" xfId="0" applyNumberFormat="1" applyFont="1" applyAlignment="1" applyProtection="1">
      <alignment horizontal="center" vertical="top"/>
      <protection locked="0"/>
    </xf>
    <xf numFmtId="2" fontId="12" fillId="0" borderId="0" xfId="0" applyNumberFormat="1" applyFont="1" applyAlignment="1" applyProtection="1">
      <alignment horizontal="center" vertical="top" wrapText="1"/>
      <protection locked="0"/>
    </xf>
    <xf numFmtId="2" fontId="13" fillId="0" borderId="0" xfId="0" applyNumberFormat="1" applyFont="1" applyAlignment="1" applyProtection="1">
      <alignment horizontal="center" vertical="top"/>
      <protection locked="0"/>
    </xf>
    <xf numFmtId="2" fontId="1" fillId="0" borderId="0" xfId="0" applyNumberFormat="1" applyFont="1" applyFill="1" applyAlignment="1" applyProtection="1">
      <alignment horizontal="center" vertical="top"/>
      <protection locked="0"/>
    </xf>
    <xf numFmtId="2" fontId="13" fillId="0" borderId="0" xfId="0" applyNumberFormat="1" applyFont="1" applyFill="1" applyAlignment="1" applyProtection="1">
      <alignment horizontal="center" vertical="top"/>
      <protection locked="0"/>
    </xf>
    <xf numFmtId="2" fontId="1" fillId="0" borderId="0" xfId="0" applyNumberFormat="1" applyFont="1" applyBorder="1" applyAlignment="1" applyProtection="1">
      <alignment horizontal="center" vertical="top"/>
      <protection locked="0"/>
    </xf>
    <xf numFmtId="0" fontId="1" fillId="0" borderId="0" xfId="0" applyFont="1" applyBorder="1" applyAlignment="1" applyProtection="1">
      <alignment horizontal="center" vertical="top"/>
      <protection locked="0"/>
    </xf>
    <xf numFmtId="0" fontId="17" fillId="0" borderId="0" xfId="0" applyFont="1" applyBorder="1" applyAlignment="1" applyProtection="1">
      <alignment vertical="top" wrapText="1"/>
    </xf>
    <xf numFmtId="0" fontId="6" fillId="0" borderId="0" xfId="5" applyNumberFormat="1" applyFont="1" applyBorder="1" applyAlignment="1" applyProtection="1">
      <alignment horizontal="left" vertical="top" wrapText="1"/>
    </xf>
    <xf numFmtId="0" fontId="20" fillId="0" borderId="0" xfId="0" applyFont="1" applyBorder="1" applyAlignment="1" applyProtection="1">
      <alignment vertical="top" wrapText="1"/>
    </xf>
    <xf numFmtId="4" fontId="9" fillId="0" borderId="0" xfId="0" applyNumberFormat="1" applyFont="1" applyBorder="1" applyAlignment="1" applyProtection="1">
      <alignment horizontal="center" vertical="top" wrapText="1"/>
    </xf>
    <xf numFmtId="2" fontId="13" fillId="0" borderId="0" xfId="0" applyNumberFormat="1" applyFont="1" applyBorder="1" applyAlignment="1" applyProtection="1">
      <alignment horizontal="center" vertical="top" wrapText="1"/>
      <protection locked="0"/>
    </xf>
  </cellXfs>
  <cellStyles count="6">
    <cellStyle name="Excel Built-in Normal" xfId="1"/>
    <cellStyle name="Navadno" xfId="0" builtinId="0"/>
    <cellStyle name="Normal 3" xfId="2"/>
    <cellStyle name="Normal 4" xfId="3"/>
    <cellStyle name="Normal_CENIK_jan01_DSC" xfId="4"/>
    <cellStyle name="opis" xf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1F497D"/>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H334"/>
  <sheetViews>
    <sheetView tabSelected="1" zoomScale="85" zoomScaleNormal="85" zoomScaleSheetLayoutView="100" workbookViewId="0">
      <selection activeCell="Q18" sqref="Q18"/>
    </sheetView>
  </sheetViews>
  <sheetFormatPr defaultRowHeight="12.75" x14ac:dyDescent="0.2"/>
  <cols>
    <col min="1" max="1" width="9.140625" style="11"/>
    <col min="2" max="2" width="33.42578125" style="11" customWidth="1"/>
    <col min="3" max="4" width="9.140625" style="11"/>
    <col min="5" max="5" width="12.85546875" style="11" customWidth="1"/>
    <col min="6" max="6" width="15.42578125" style="11" customWidth="1"/>
    <col min="7" max="16384" width="9.140625" style="4"/>
  </cols>
  <sheetData>
    <row r="3" spans="1:6" ht="18" x14ac:dyDescent="0.2">
      <c r="A3" s="7"/>
      <c r="B3" s="8" t="s">
        <v>0</v>
      </c>
      <c r="C3" s="9"/>
      <c r="D3" s="9"/>
      <c r="E3" s="10"/>
    </row>
    <row r="4" spans="1:6" ht="18" x14ac:dyDescent="0.2">
      <c r="A4" s="7"/>
      <c r="B4" s="12"/>
      <c r="C4" s="13"/>
      <c r="D4" s="13"/>
      <c r="E4" s="14"/>
    </row>
    <row r="5" spans="1:6" ht="15.75" x14ac:dyDescent="0.2">
      <c r="A5" s="7">
        <v>1</v>
      </c>
      <c r="B5" s="9" t="s">
        <v>6</v>
      </c>
      <c r="C5" s="9"/>
      <c r="D5" s="9"/>
      <c r="F5" s="15">
        <f>F38</f>
        <v>0</v>
      </c>
    </row>
    <row r="6" spans="1:6" ht="15.75" x14ac:dyDescent="0.2">
      <c r="A6" s="7"/>
      <c r="B6" s="9"/>
      <c r="C6" s="9"/>
      <c r="D6" s="9"/>
      <c r="E6" s="10"/>
      <c r="F6" s="16"/>
    </row>
    <row r="7" spans="1:6" ht="15.75" x14ac:dyDescent="0.2">
      <c r="A7" s="7">
        <v>2</v>
      </c>
      <c r="B7" s="9" t="s">
        <v>23</v>
      </c>
      <c r="C7" s="9"/>
      <c r="D7" s="9"/>
      <c r="E7" s="17"/>
      <c r="F7" s="18">
        <f>F53</f>
        <v>0</v>
      </c>
    </row>
    <row r="8" spans="1:6" ht="15.75" x14ac:dyDescent="0.2">
      <c r="A8" s="7"/>
      <c r="B8" s="9"/>
      <c r="C8" s="9"/>
      <c r="D8" s="9"/>
      <c r="E8" s="17"/>
      <c r="F8" s="16"/>
    </row>
    <row r="9" spans="1:6" ht="15.75" x14ac:dyDescent="0.2">
      <c r="A9" s="7">
        <v>3</v>
      </c>
      <c r="B9" s="9" t="s">
        <v>24</v>
      </c>
      <c r="C9" s="9"/>
      <c r="D9" s="9"/>
      <c r="E9" s="17"/>
      <c r="F9" s="18">
        <f>F93</f>
        <v>0</v>
      </c>
    </row>
    <row r="10" spans="1:6" ht="15.75" x14ac:dyDescent="0.2">
      <c r="A10" s="7"/>
      <c r="B10" s="9"/>
      <c r="C10" s="9"/>
      <c r="D10" s="9"/>
      <c r="E10" s="17"/>
      <c r="F10" s="16"/>
    </row>
    <row r="11" spans="1:6" ht="15.75" x14ac:dyDescent="0.2">
      <c r="A11" s="7">
        <v>4</v>
      </c>
      <c r="B11" s="9" t="s">
        <v>25</v>
      </c>
      <c r="C11" s="9"/>
      <c r="D11" s="9"/>
      <c r="E11" s="17"/>
      <c r="F11" s="18">
        <f>F217</f>
        <v>0</v>
      </c>
    </row>
    <row r="12" spans="1:6" ht="15.75" x14ac:dyDescent="0.2">
      <c r="A12" s="7"/>
      <c r="B12" s="9"/>
      <c r="C12" s="9"/>
      <c r="D12" s="9"/>
      <c r="E12" s="17"/>
      <c r="F12" s="16"/>
    </row>
    <row r="13" spans="1:6" ht="15.75" x14ac:dyDescent="0.2">
      <c r="A13" s="7">
        <v>5</v>
      </c>
      <c r="B13" s="9" t="s">
        <v>26</v>
      </c>
      <c r="C13" s="9"/>
      <c r="D13" s="9"/>
      <c r="E13" s="17"/>
      <c r="F13" s="18">
        <f>F248</f>
        <v>0</v>
      </c>
    </row>
    <row r="14" spans="1:6" x14ac:dyDescent="0.2">
      <c r="F14" s="16"/>
    </row>
    <row r="15" spans="1:6" ht="15.75" x14ac:dyDescent="0.2">
      <c r="A15" s="7">
        <v>6</v>
      </c>
      <c r="B15" s="9" t="s">
        <v>27</v>
      </c>
      <c r="C15" s="9"/>
      <c r="D15" s="9"/>
      <c r="E15" s="17"/>
      <c r="F15" s="18">
        <f>F334</f>
        <v>0</v>
      </c>
    </row>
    <row r="16" spans="1:6" x14ac:dyDescent="0.2">
      <c r="F16" s="16"/>
    </row>
    <row r="17" spans="1:6" ht="16.5" thickBot="1" x14ac:dyDescent="0.25">
      <c r="A17" s="7"/>
      <c r="B17" s="19"/>
      <c r="C17" s="19"/>
      <c r="D17" s="19"/>
      <c r="E17" s="20"/>
      <c r="F17" s="20"/>
    </row>
    <row r="18" spans="1:6" ht="15.75" x14ac:dyDescent="0.2">
      <c r="A18" s="7"/>
      <c r="B18" s="9"/>
      <c r="C18" s="9"/>
      <c r="D18" s="9"/>
      <c r="E18" s="17"/>
      <c r="F18" s="16"/>
    </row>
    <row r="19" spans="1:6" ht="15.75" x14ac:dyDescent="0.2">
      <c r="A19" s="7"/>
      <c r="B19" s="9" t="s">
        <v>286</v>
      </c>
      <c r="C19" s="9"/>
      <c r="D19" s="9"/>
      <c r="E19" s="17"/>
      <c r="F19" s="18">
        <f>SUM(F5:F16)</f>
        <v>0</v>
      </c>
    </row>
    <row r="21" spans="1:6" ht="15.75" x14ac:dyDescent="0.2">
      <c r="A21" s="21" t="s">
        <v>28</v>
      </c>
      <c r="B21" s="22" t="s">
        <v>6</v>
      </c>
      <c r="C21" s="23"/>
      <c r="D21" s="23"/>
      <c r="E21" s="24"/>
      <c r="F21" s="25"/>
    </row>
    <row r="22" spans="1:6" ht="33.75" x14ac:dyDescent="0.2">
      <c r="A22" s="26"/>
      <c r="B22" s="27"/>
      <c r="C22" s="28" t="s">
        <v>29</v>
      </c>
      <c r="D22" s="29" t="s">
        <v>30</v>
      </c>
      <c r="E22" s="28" t="s">
        <v>31</v>
      </c>
      <c r="F22" s="28" t="s">
        <v>32</v>
      </c>
    </row>
    <row r="23" spans="1:6" x14ac:dyDescent="0.2">
      <c r="A23" s="26"/>
      <c r="B23" s="27"/>
      <c r="C23" s="30"/>
      <c r="D23" s="30"/>
      <c r="E23" s="31"/>
      <c r="F23" s="32"/>
    </row>
    <row r="24" spans="1:6" ht="51" x14ac:dyDescent="0.2">
      <c r="A24" s="26" t="s">
        <v>8</v>
      </c>
      <c r="B24" s="27" t="s">
        <v>33</v>
      </c>
      <c r="C24" s="30" t="s">
        <v>9</v>
      </c>
      <c r="D24" s="30">
        <v>28</v>
      </c>
      <c r="E24" s="1"/>
      <c r="F24" s="33">
        <f>IF(D24="","",E24*D24)</f>
        <v>0</v>
      </c>
    </row>
    <row r="25" spans="1:6" x14ac:dyDescent="0.2">
      <c r="A25" s="26"/>
      <c r="B25" s="27"/>
      <c r="C25" s="30"/>
      <c r="D25" s="30"/>
      <c r="E25" s="1"/>
      <c r="F25" s="33" t="str">
        <f t="shared" ref="F25:F36" si="0">IF(D25="","",E25*D25)</f>
        <v/>
      </c>
    </row>
    <row r="26" spans="1:6" ht="63.75" x14ac:dyDescent="0.2">
      <c r="A26" s="34" t="s">
        <v>10</v>
      </c>
      <c r="B26" s="35" t="s">
        <v>34</v>
      </c>
      <c r="C26" s="36" t="s">
        <v>9</v>
      </c>
      <c r="D26" s="36">
        <v>7</v>
      </c>
      <c r="E26" s="1"/>
      <c r="F26" s="33">
        <f t="shared" si="0"/>
        <v>0</v>
      </c>
    </row>
    <row r="27" spans="1:6" x14ac:dyDescent="0.2">
      <c r="A27" s="26"/>
      <c r="B27" s="27"/>
      <c r="C27" s="30"/>
      <c r="D27" s="30"/>
      <c r="E27" s="1"/>
      <c r="F27" s="33" t="str">
        <f t="shared" si="0"/>
        <v/>
      </c>
    </row>
    <row r="28" spans="1:6" ht="102" x14ac:dyDescent="0.2">
      <c r="A28" s="34" t="s">
        <v>35</v>
      </c>
      <c r="B28" s="35" t="s">
        <v>36</v>
      </c>
      <c r="C28" s="36" t="s">
        <v>2</v>
      </c>
      <c r="D28" s="36">
        <v>163</v>
      </c>
      <c r="E28" s="1"/>
      <c r="F28" s="33">
        <f t="shared" si="0"/>
        <v>0</v>
      </c>
    </row>
    <row r="29" spans="1:6" x14ac:dyDescent="0.2">
      <c r="E29" s="111"/>
      <c r="F29" s="33" t="str">
        <f t="shared" si="0"/>
        <v/>
      </c>
    </row>
    <row r="30" spans="1:6" ht="76.5" x14ac:dyDescent="0.2">
      <c r="A30" s="34" t="s">
        <v>37</v>
      </c>
      <c r="B30" s="35" t="s">
        <v>38</v>
      </c>
      <c r="C30" s="36" t="s">
        <v>3</v>
      </c>
      <c r="D30" s="36">
        <v>27</v>
      </c>
      <c r="E30" s="1"/>
      <c r="F30" s="33">
        <f t="shared" si="0"/>
        <v>0</v>
      </c>
    </row>
    <row r="31" spans="1:6" x14ac:dyDescent="0.2">
      <c r="E31" s="111"/>
      <c r="F31" s="33" t="str">
        <f t="shared" si="0"/>
        <v/>
      </c>
    </row>
    <row r="32" spans="1:6" ht="63.75" x14ac:dyDescent="0.2">
      <c r="A32" s="34" t="s">
        <v>39</v>
      </c>
      <c r="B32" s="35" t="s">
        <v>40</v>
      </c>
      <c r="C32" s="36" t="s">
        <v>41</v>
      </c>
      <c r="D32" s="36">
        <v>1</v>
      </c>
      <c r="E32" s="1"/>
      <c r="F32" s="33">
        <f t="shared" si="0"/>
        <v>0</v>
      </c>
    </row>
    <row r="33" spans="1:6" x14ac:dyDescent="0.2">
      <c r="E33" s="111"/>
      <c r="F33" s="33" t="str">
        <f t="shared" si="0"/>
        <v/>
      </c>
    </row>
    <row r="34" spans="1:6" ht="63.75" x14ac:dyDescent="0.2">
      <c r="A34" s="34" t="s">
        <v>42</v>
      </c>
      <c r="B34" s="35" t="s">
        <v>43</v>
      </c>
      <c r="C34" s="36" t="s">
        <v>41</v>
      </c>
      <c r="D34" s="36">
        <v>1</v>
      </c>
      <c r="E34" s="1"/>
      <c r="F34" s="33">
        <f t="shared" si="0"/>
        <v>0</v>
      </c>
    </row>
    <row r="35" spans="1:6" x14ac:dyDescent="0.2">
      <c r="E35" s="111"/>
      <c r="F35" s="33" t="str">
        <f t="shared" si="0"/>
        <v/>
      </c>
    </row>
    <row r="36" spans="1:6" ht="76.5" x14ac:dyDescent="0.2">
      <c r="A36" s="34" t="s">
        <v>44</v>
      </c>
      <c r="B36" s="35" t="s">
        <v>45</v>
      </c>
      <c r="C36" s="36" t="s">
        <v>41</v>
      </c>
      <c r="D36" s="36">
        <v>1</v>
      </c>
      <c r="E36" s="1"/>
      <c r="F36" s="33">
        <f t="shared" si="0"/>
        <v>0</v>
      </c>
    </row>
    <row r="37" spans="1:6" x14ac:dyDescent="0.2">
      <c r="E37" s="111"/>
    </row>
    <row r="38" spans="1:6" ht="15.75" x14ac:dyDescent="0.2">
      <c r="A38" s="37"/>
      <c r="B38" s="38" t="s">
        <v>46</v>
      </c>
      <c r="C38" s="7"/>
      <c r="D38" s="7"/>
      <c r="E38" s="118"/>
      <c r="F38" s="40">
        <f>SUM(F24:F36)</f>
        <v>0</v>
      </c>
    </row>
    <row r="39" spans="1:6" x14ac:dyDescent="0.2">
      <c r="E39" s="111"/>
    </row>
    <row r="40" spans="1:6" ht="15.75" x14ac:dyDescent="0.2">
      <c r="A40" s="41" t="s">
        <v>47</v>
      </c>
      <c r="B40" s="38" t="s">
        <v>7</v>
      </c>
      <c r="C40" s="23"/>
      <c r="D40" s="24"/>
      <c r="E40" s="119"/>
      <c r="F40" s="42"/>
    </row>
    <row r="41" spans="1:6" x14ac:dyDescent="0.2">
      <c r="A41" s="34"/>
      <c r="B41" s="43" t="s">
        <v>12</v>
      </c>
      <c r="C41" s="36"/>
      <c r="D41" s="31"/>
      <c r="E41" s="1"/>
      <c r="F41" s="44"/>
    </row>
    <row r="42" spans="1:6" ht="22.5" x14ac:dyDescent="0.2">
      <c r="A42" s="41"/>
      <c r="B42" s="38"/>
      <c r="C42" s="28" t="s">
        <v>29</v>
      </c>
      <c r="D42" s="29" t="s">
        <v>30</v>
      </c>
      <c r="E42" s="120"/>
      <c r="F42" s="46" t="s">
        <v>32</v>
      </c>
    </row>
    <row r="43" spans="1:6" x14ac:dyDescent="0.2">
      <c r="A43" s="34"/>
      <c r="B43" s="35"/>
      <c r="C43" s="36"/>
      <c r="D43" s="31"/>
      <c r="E43" s="1"/>
      <c r="F43" s="44"/>
    </row>
    <row r="44" spans="1:6" ht="76.5" x14ac:dyDescent="0.2">
      <c r="A44" s="34" t="s">
        <v>11</v>
      </c>
      <c r="B44" s="35" t="s">
        <v>48</v>
      </c>
      <c r="C44" s="36" t="s">
        <v>3</v>
      </c>
      <c r="D44" s="31">
        <v>520</v>
      </c>
      <c r="E44" s="1"/>
      <c r="F44" s="33">
        <f t="shared" ref="F44:F51" si="1">IF(D44="","",E44*D44)</f>
        <v>0</v>
      </c>
    </row>
    <row r="45" spans="1:6" x14ac:dyDescent="0.2">
      <c r="A45" s="34"/>
      <c r="B45" s="35"/>
      <c r="C45" s="36"/>
      <c r="D45" s="31"/>
      <c r="E45" s="1"/>
      <c r="F45" s="33" t="str">
        <f t="shared" si="1"/>
        <v/>
      </c>
    </row>
    <row r="46" spans="1:6" ht="76.5" x14ac:dyDescent="0.2">
      <c r="A46" s="34" t="s">
        <v>13</v>
      </c>
      <c r="B46" s="35" t="s">
        <v>49</v>
      </c>
      <c r="C46" s="36" t="s">
        <v>3</v>
      </c>
      <c r="D46" s="31">
        <v>212</v>
      </c>
      <c r="E46" s="1"/>
      <c r="F46" s="33">
        <f t="shared" si="1"/>
        <v>0</v>
      </c>
    </row>
    <row r="47" spans="1:6" x14ac:dyDescent="0.2">
      <c r="A47" s="34"/>
      <c r="B47" s="35"/>
      <c r="C47" s="36"/>
      <c r="D47" s="31"/>
      <c r="E47" s="1"/>
      <c r="F47" s="33" t="str">
        <f t="shared" si="1"/>
        <v/>
      </c>
    </row>
    <row r="48" spans="1:6" ht="51" x14ac:dyDescent="0.2">
      <c r="A48" s="34" t="s">
        <v>50</v>
      </c>
      <c r="B48" s="35" t="s">
        <v>51</v>
      </c>
      <c r="C48" s="36" t="s">
        <v>3</v>
      </c>
      <c r="D48" s="31">
        <v>77</v>
      </c>
      <c r="E48" s="1"/>
      <c r="F48" s="33">
        <f t="shared" si="1"/>
        <v>0</v>
      </c>
    </row>
    <row r="49" spans="1:6" ht="51" x14ac:dyDescent="0.2">
      <c r="A49" s="34" t="s">
        <v>52</v>
      </c>
      <c r="B49" s="35" t="s">
        <v>53</v>
      </c>
      <c r="C49" s="36" t="s">
        <v>1</v>
      </c>
      <c r="D49" s="31">
        <v>2000</v>
      </c>
      <c r="E49" s="1"/>
      <c r="F49" s="33">
        <f t="shared" si="1"/>
        <v>0</v>
      </c>
    </row>
    <row r="50" spans="1:6" x14ac:dyDescent="0.2">
      <c r="E50" s="111"/>
      <c r="F50" s="33" t="str">
        <f t="shared" si="1"/>
        <v/>
      </c>
    </row>
    <row r="51" spans="1:6" ht="63.75" x14ac:dyDescent="0.2">
      <c r="A51" s="34" t="s">
        <v>54</v>
      </c>
      <c r="B51" s="35" t="s">
        <v>55</v>
      </c>
      <c r="C51" s="36" t="s">
        <v>3</v>
      </c>
      <c r="D51" s="31">
        <v>350</v>
      </c>
      <c r="E51" s="1"/>
      <c r="F51" s="33">
        <f t="shared" si="1"/>
        <v>0</v>
      </c>
    </row>
    <row r="52" spans="1:6" x14ac:dyDescent="0.2">
      <c r="E52" s="111"/>
    </row>
    <row r="53" spans="1:6" ht="15" x14ac:dyDescent="0.2">
      <c r="A53" s="34"/>
      <c r="B53" s="43" t="s">
        <v>56</v>
      </c>
      <c r="C53" s="23"/>
      <c r="D53" s="24"/>
      <c r="E53" s="119"/>
      <c r="F53" s="47">
        <f>SUM(F44:F51)</f>
        <v>0</v>
      </c>
    </row>
    <row r="54" spans="1:6" x14ac:dyDescent="0.2">
      <c r="E54" s="111"/>
    </row>
    <row r="55" spans="1:6" ht="15.75" x14ac:dyDescent="0.2">
      <c r="A55" s="48" t="s">
        <v>57</v>
      </c>
      <c r="B55" s="49" t="s">
        <v>58</v>
      </c>
      <c r="C55" s="23"/>
      <c r="D55" s="50"/>
      <c r="E55" s="119"/>
      <c r="F55" s="42"/>
    </row>
    <row r="56" spans="1:6" x14ac:dyDescent="0.2">
      <c r="A56" s="51"/>
      <c r="B56" s="52"/>
      <c r="C56" s="36"/>
      <c r="D56" s="53"/>
      <c r="E56" s="1"/>
      <c r="F56" s="44"/>
    </row>
    <row r="57" spans="1:6" ht="33.75" x14ac:dyDescent="0.2">
      <c r="A57" s="51"/>
      <c r="B57" s="54"/>
      <c r="C57" s="28" t="s">
        <v>29</v>
      </c>
      <c r="D57" s="29" t="s">
        <v>30</v>
      </c>
      <c r="E57" s="120" t="s">
        <v>31</v>
      </c>
      <c r="F57" s="46" t="s">
        <v>32</v>
      </c>
    </row>
    <row r="58" spans="1:6" x14ac:dyDescent="0.2">
      <c r="A58" s="55" t="s">
        <v>14</v>
      </c>
      <c r="B58" s="56" t="s">
        <v>59</v>
      </c>
      <c r="C58" s="36"/>
      <c r="D58" s="53"/>
      <c r="E58" s="1"/>
      <c r="F58" s="44"/>
    </row>
    <row r="59" spans="1:6" x14ac:dyDescent="0.2">
      <c r="A59" s="57"/>
      <c r="B59" s="52"/>
      <c r="C59" s="36"/>
      <c r="D59" s="53"/>
      <c r="E59" s="1"/>
      <c r="F59" s="44"/>
    </row>
    <row r="60" spans="1:6" ht="51" x14ac:dyDescent="0.2">
      <c r="A60" s="57" t="s">
        <v>15</v>
      </c>
      <c r="B60" s="58" t="s">
        <v>60</v>
      </c>
      <c r="C60" s="36" t="s">
        <v>5</v>
      </c>
      <c r="D60" s="53">
        <v>125</v>
      </c>
      <c r="E60" s="1"/>
      <c r="F60" s="33">
        <f t="shared" ref="F60:F69" si="2">IF(D60="","",E60*D60)</f>
        <v>0</v>
      </c>
    </row>
    <row r="61" spans="1:6" x14ac:dyDescent="0.2">
      <c r="A61" s="57"/>
      <c r="B61" s="59"/>
      <c r="C61" s="60"/>
      <c r="D61" s="61"/>
      <c r="E61" s="121"/>
      <c r="F61" s="33" t="str">
        <f t="shared" si="2"/>
        <v/>
      </c>
    </row>
    <row r="62" spans="1:6" ht="63.75" x14ac:dyDescent="0.2">
      <c r="A62" s="51" t="s">
        <v>61</v>
      </c>
      <c r="B62" s="58" t="s">
        <v>62</v>
      </c>
      <c r="C62" s="36" t="s">
        <v>5</v>
      </c>
      <c r="D62" s="62">
        <v>550</v>
      </c>
      <c r="E62" s="1"/>
      <c r="F62" s="33">
        <f t="shared" si="2"/>
        <v>0</v>
      </c>
    </row>
    <row r="63" spans="1:6" x14ac:dyDescent="0.2">
      <c r="A63" s="51"/>
      <c r="B63" s="58"/>
      <c r="C63" s="36"/>
      <c r="D63" s="62"/>
      <c r="E63" s="1"/>
      <c r="F63" s="33" t="str">
        <f t="shared" si="2"/>
        <v/>
      </c>
    </row>
    <row r="64" spans="1:6" ht="63.75" x14ac:dyDescent="0.2">
      <c r="A64" s="51" t="s">
        <v>63</v>
      </c>
      <c r="B64" s="6" t="s">
        <v>64</v>
      </c>
      <c r="C64" s="36" t="s">
        <v>3</v>
      </c>
      <c r="D64" s="31">
        <v>0.5</v>
      </c>
      <c r="E64" s="1"/>
      <c r="F64" s="33">
        <f t="shared" si="2"/>
        <v>0</v>
      </c>
    </row>
    <row r="65" spans="1:6" x14ac:dyDescent="0.2">
      <c r="A65" s="51"/>
      <c r="B65" s="54"/>
      <c r="C65" s="36"/>
      <c r="D65" s="53"/>
      <c r="E65" s="1"/>
      <c r="F65" s="33" t="str">
        <f t="shared" si="2"/>
        <v/>
      </c>
    </row>
    <row r="66" spans="1:6" ht="89.25" x14ac:dyDescent="0.2">
      <c r="A66" s="51" t="s">
        <v>65</v>
      </c>
      <c r="B66" s="63" t="s">
        <v>66</v>
      </c>
      <c r="C66" s="36" t="s">
        <v>3</v>
      </c>
      <c r="D66" s="31">
        <v>271</v>
      </c>
      <c r="E66" s="1"/>
      <c r="F66" s="33">
        <f t="shared" si="2"/>
        <v>0</v>
      </c>
    </row>
    <row r="67" spans="1:6" x14ac:dyDescent="0.2">
      <c r="E67" s="111"/>
      <c r="F67" s="33" t="str">
        <f t="shared" si="2"/>
        <v/>
      </c>
    </row>
    <row r="68" spans="1:6" ht="76.5" x14ac:dyDescent="0.2">
      <c r="A68" s="51" t="s">
        <v>65</v>
      </c>
      <c r="B68" s="63" t="s">
        <v>67</v>
      </c>
      <c r="C68" s="36" t="s">
        <v>3</v>
      </c>
      <c r="D68" s="31">
        <v>110</v>
      </c>
      <c r="E68" s="1"/>
      <c r="F68" s="33">
        <f t="shared" si="2"/>
        <v>0</v>
      </c>
    </row>
    <row r="69" spans="1:6" x14ac:dyDescent="0.2">
      <c r="E69" s="111"/>
      <c r="F69" s="33" t="str">
        <f t="shared" si="2"/>
        <v/>
      </c>
    </row>
    <row r="70" spans="1:6" x14ac:dyDescent="0.2">
      <c r="A70" s="57"/>
      <c r="B70" s="56" t="s">
        <v>68</v>
      </c>
      <c r="E70" s="122"/>
      <c r="F70" s="33">
        <f>SUM(F60:F68)</f>
        <v>0</v>
      </c>
    </row>
    <row r="71" spans="1:6" x14ac:dyDescent="0.2">
      <c r="E71" s="111"/>
    </row>
    <row r="72" spans="1:6" ht="33.75" x14ac:dyDescent="0.2">
      <c r="A72" s="55" t="s">
        <v>16</v>
      </c>
      <c r="B72" s="56" t="s">
        <v>69</v>
      </c>
      <c r="C72" s="28" t="s">
        <v>29</v>
      </c>
      <c r="D72" s="29" t="s">
        <v>30</v>
      </c>
      <c r="E72" s="120" t="s">
        <v>31</v>
      </c>
      <c r="F72" s="46" t="s">
        <v>32</v>
      </c>
    </row>
    <row r="73" spans="1:6" x14ac:dyDescent="0.2">
      <c r="E73" s="111"/>
    </row>
    <row r="74" spans="1:6" ht="63.75" x14ac:dyDescent="0.2">
      <c r="A74" s="57" t="s">
        <v>17</v>
      </c>
      <c r="B74" s="58" t="s">
        <v>70</v>
      </c>
      <c r="C74" s="36" t="s">
        <v>1</v>
      </c>
      <c r="D74" s="53">
        <v>377</v>
      </c>
      <c r="E74" s="1"/>
      <c r="F74" s="33">
        <f t="shared" ref="F74:F98" si="3">IF(D74="","",E74*D74)</f>
        <v>0</v>
      </c>
    </row>
    <row r="75" spans="1:6" x14ac:dyDescent="0.2">
      <c r="E75" s="111"/>
    </row>
    <row r="76" spans="1:6" ht="51" x14ac:dyDescent="0.2">
      <c r="A76" s="57" t="s">
        <v>71</v>
      </c>
      <c r="B76" s="5" t="s">
        <v>72</v>
      </c>
      <c r="C76" s="36" t="s">
        <v>1</v>
      </c>
      <c r="D76" s="53">
        <v>300</v>
      </c>
      <c r="E76" s="1"/>
      <c r="F76" s="33">
        <f t="shared" si="3"/>
        <v>0</v>
      </c>
    </row>
    <row r="77" spans="1:6" x14ac:dyDescent="0.2">
      <c r="E77" s="111"/>
      <c r="F77" s="33" t="str">
        <f t="shared" si="3"/>
        <v/>
      </c>
    </row>
    <row r="78" spans="1:6" ht="38.25" x14ac:dyDescent="0.2">
      <c r="A78" s="57" t="s">
        <v>73</v>
      </c>
      <c r="B78" s="58" t="s">
        <v>74</v>
      </c>
      <c r="C78" s="36" t="s">
        <v>2</v>
      </c>
      <c r="D78" s="44">
        <v>16</v>
      </c>
      <c r="E78" s="1"/>
      <c r="F78" s="33">
        <f t="shared" si="3"/>
        <v>0</v>
      </c>
    </row>
    <row r="79" spans="1:6" x14ac:dyDescent="0.2">
      <c r="A79" s="55"/>
      <c r="B79" s="58"/>
      <c r="C79" s="36"/>
      <c r="D79" s="44"/>
      <c r="E79" s="1"/>
      <c r="F79" s="33" t="str">
        <f t="shared" si="3"/>
        <v/>
      </c>
    </row>
    <row r="80" spans="1:6" ht="38.25" x14ac:dyDescent="0.2">
      <c r="A80" s="57" t="s">
        <v>75</v>
      </c>
      <c r="B80" s="58" t="s">
        <v>76</v>
      </c>
      <c r="C80" s="36" t="s">
        <v>2</v>
      </c>
      <c r="D80" s="44">
        <v>35</v>
      </c>
      <c r="E80" s="1"/>
      <c r="F80" s="33">
        <f t="shared" si="3"/>
        <v>0</v>
      </c>
    </row>
    <row r="81" spans="1:6" x14ac:dyDescent="0.2">
      <c r="E81" s="111"/>
      <c r="F81" s="33" t="str">
        <f t="shared" si="3"/>
        <v/>
      </c>
    </row>
    <row r="82" spans="1:6" ht="25.5" x14ac:dyDescent="0.2">
      <c r="A82" s="57" t="s">
        <v>77</v>
      </c>
      <c r="B82" s="58" t="s">
        <v>78</v>
      </c>
      <c r="C82" s="36" t="s">
        <v>1</v>
      </c>
      <c r="D82" s="44">
        <v>20</v>
      </c>
      <c r="E82" s="1"/>
      <c r="F82" s="33">
        <f t="shared" si="3"/>
        <v>0</v>
      </c>
    </row>
    <row r="83" spans="1:6" x14ac:dyDescent="0.2">
      <c r="A83" s="51"/>
      <c r="B83" s="52"/>
      <c r="C83" s="36"/>
      <c r="D83" s="53"/>
      <c r="E83" s="1"/>
      <c r="F83" s="33" t="str">
        <f t="shared" si="3"/>
        <v/>
      </c>
    </row>
    <row r="84" spans="1:6" ht="38.25" x14ac:dyDescent="0.2">
      <c r="A84" s="57" t="s">
        <v>79</v>
      </c>
      <c r="B84" s="58" t="s">
        <v>80</v>
      </c>
      <c r="C84" s="36" t="s">
        <v>1</v>
      </c>
      <c r="D84" s="44">
        <v>10</v>
      </c>
      <c r="E84" s="1"/>
      <c r="F84" s="33">
        <f t="shared" si="3"/>
        <v>0</v>
      </c>
    </row>
    <row r="85" spans="1:6" x14ac:dyDescent="0.2">
      <c r="A85" s="57"/>
      <c r="B85" s="58"/>
      <c r="C85" s="36"/>
      <c r="D85" s="44"/>
      <c r="E85" s="1"/>
      <c r="F85" s="33" t="str">
        <f t="shared" si="3"/>
        <v/>
      </c>
    </row>
    <row r="86" spans="1:6" ht="51" x14ac:dyDescent="0.2">
      <c r="A86" s="57" t="s">
        <v>81</v>
      </c>
      <c r="B86" s="58" t="s">
        <v>82</v>
      </c>
      <c r="C86" s="36" t="s">
        <v>1</v>
      </c>
      <c r="D86" s="44">
        <v>175</v>
      </c>
      <c r="E86" s="1"/>
      <c r="F86" s="33">
        <f t="shared" si="3"/>
        <v>0</v>
      </c>
    </row>
    <row r="87" spans="1:6" x14ac:dyDescent="0.2">
      <c r="E87" s="111"/>
      <c r="F87" s="33" t="str">
        <f t="shared" si="3"/>
        <v/>
      </c>
    </row>
    <row r="88" spans="1:6" ht="51" x14ac:dyDescent="0.2">
      <c r="A88" s="57" t="s">
        <v>83</v>
      </c>
      <c r="B88" s="58" t="s">
        <v>84</v>
      </c>
      <c r="C88" s="36" t="s">
        <v>1</v>
      </c>
      <c r="D88" s="53">
        <v>30</v>
      </c>
      <c r="E88" s="1"/>
      <c r="F88" s="33">
        <f t="shared" si="3"/>
        <v>0</v>
      </c>
    </row>
    <row r="89" spans="1:6" x14ac:dyDescent="0.2">
      <c r="E89" s="111"/>
      <c r="F89" s="33" t="str">
        <f t="shared" si="3"/>
        <v/>
      </c>
    </row>
    <row r="90" spans="1:6" ht="76.5" x14ac:dyDescent="0.2">
      <c r="A90" s="57" t="s">
        <v>85</v>
      </c>
      <c r="B90" s="58" t="s">
        <v>86</v>
      </c>
      <c r="C90" s="36" t="s">
        <v>1</v>
      </c>
      <c r="D90" s="53">
        <v>72</v>
      </c>
      <c r="E90" s="1"/>
      <c r="F90" s="33">
        <f t="shared" si="3"/>
        <v>0</v>
      </c>
    </row>
    <row r="91" spans="1:6" x14ac:dyDescent="0.2">
      <c r="B91" s="56" t="s">
        <v>87</v>
      </c>
      <c r="E91" s="111"/>
      <c r="F91" s="33">
        <f>SUM(F74:F90)</f>
        <v>0</v>
      </c>
    </row>
    <row r="92" spans="1:6" x14ac:dyDescent="0.2">
      <c r="E92" s="111"/>
      <c r="F92" s="33" t="str">
        <f t="shared" si="3"/>
        <v/>
      </c>
    </row>
    <row r="93" spans="1:6" ht="15.75" x14ac:dyDescent="0.2">
      <c r="A93" s="51"/>
      <c r="B93" s="64" t="s">
        <v>88</v>
      </c>
      <c r="C93" s="65"/>
      <c r="D93" s="65"/>
      <c r="E93" s="123"/>
      <c r="F93" s="66">
        <f>F91+F70</f>
        <v>0</v>
      </c>
    </row>
    <row r="94" spans="1:6" ht="38.25" x14ac:dyDescent="0.2">
      <c r="B94" s="43" t="s">
        <v>89</v>
      </c>
      <c r="E94" s="111"/>
      <c r="F94" s="33" t="str">
        <f t="shared" si="3"/>
        <v/>
      </c>
    </row>
    <row r="95" spans="1:6" x14ac:dyDescent="0.2">
      <c r="E95" s="111"/>
      <c r="F95" s="33" t="str">
        <f t="shared" si="3"/>
        <v/>
      </c>
    </row>
    <row r="96" spans="1:6" ht="15.75" x14ac:dyDescent="0.2">
      <c r="A96" s="67" t="s">
        <v>90</v>
      </c>
      <c r="B96" s="68" t="s">
        <v>25</v>
      </c>
      <c r="C96" s="69"/>
      <c r="D96" s="69"/>
      <c r="E96" s="118"/>
      <c r="F96" s="33" t="str">
        <f t="shared" si="3"/>
        <v/>
      </c>
    </row>
    <row r="97" spans="1:6" x14ac:dyDescent="0.2">
      <c r="A97" s="34"/>
      <c r="B97" s="70"/>
      <c r="C97" s="71"/>
      <c r="D97" s="71"/>
      <c r="E97" s="1"/>
      <c r="F97" s="33" t="str">
        <f t="shared" si="3"/>
        <v/>
      </c>
    </row>
    <row r="98" spans="1:6" x14ac:dyDescent="0.2">
      <c r="A98" s="72" t="s">
        <v>18</v>
      </c>
      <c r="B98" s="73" t="s">
        <v>91</v>
      </c>
      <c r="C98" s="71"/>
      <c r="D98" s="71"/>
      <c r="E98" s="1"/>
      <c r="F98" s="33" t="str">
        <f t="shared" si="3"/>
        <v/>
      </c>
    </row>
    <row r="99" spans="1:6" ht="33.75" x14ac:dyDescent="0.2">
      <c r="A99" s="34"/>
      <c r="B99" s="70"/>
      <c r="C99" s="28" t="s">
        <v>29</v>
      </c>
      <c r="D99" s="29" t="s">
        <v>30</v>
      </c>
      <c r="E99" s="120" t="s">
        <v>31</v>
      </c>
      <c r="F99" s="46" t="s">
        <v>32</v>
      </c>
    </row>
    <row r="100" spans="1:6" x14ac:dyDescent="0.2">
      <c r="A100" s="34"/>
      <c r="B100" s="70"/>
      <c r="C100" s="74"/>
      <c r="D100" s="74"/>
      <c r="E100" s="1"/>
      <c r="F100" s="75"/>
    </row>
    <row r="101" spans="1:6" ht="12.75" customHeight="1" x14ac:dyDescent="0.2">
      <c r="A101" s="34" t="s">
        <v>19</v>
      </c>
      <c r="B101" s="70" t="s">
        <v>92</v>
      </c>
      <c r="C101" s="74" t="s">
        <v>9</v>
      </c>
      <c r="D101" s="74">
        <v>5</v>
      </c>
      <c r="E101" s="124"/>
      <c r="F101" s="33">
        <f t="shared" ref="F101:F128" si="4">IF(D101="","",E101*D101)</f>
        <v>0</v>
      </c>
    </row>
    <row r="102" spans="1:6" x14ac:dyDescent="0.2">
      <c r="A102" s="34"/>
      <c r="B102" s="70" t="s">
        <v>93</v>
      </c>
      <c r="C102" s="74"/>
      <c r="D102" s="74"/>
      <c r="E102" s="124"/>
      <c r="F102" s="33" t="str">
        <f t="shared" si="4"/>
        <v/>
      </c>
    </row>
    <row r="103" spans="1:6" ht="25.5" x14ac:dyDescent="0.2">
      <c r="A103" s="34"/>
      <c r="B103" s="70" t="s">
        <v>94</v>
      </c>
      <c r="C103" s="74"/>
      <c r="D103" s="74"/>
      <c r="E103" s="124"/>
      <c r="F103" s="33" t="str">
        <f t="shared" si="4"/>
        <v/>
      </c>
    </row>
    <row r="104" spans="1:6" x14ac:dyDescent="0.2">
      <c r="A104" s="34"/>
      <c r="B104" s="70"/>
      <c r="C104" s="74"/>
      <c r="D104" s="74"/>
      <c r="E104" s="124"/>
      <c r="F104" s="33" t="str">
        <f t="shared" si="4"/>
        <v/>
      </c>
    </row>
    <row r="105" spans="1:6" x14ac:dyDescent="0.2">
      <c r="A105" s="34" t="s">
        <v>20</v>
      </c>
      <c r="B105" s="70" t="s">
        <v>95</v>
      </c>
      <c r="C105" s="74"/>
      <c r="D105" s="74"/>
      <c r="E105" s="124"/>
      <c r="F105" s="33" t="str">
        <f t="shared" si="4"/>
        <v/>
      </c>
    </row>
    <row r="106" spans="1:6" ht="25.5" x14ac:dyDescent="0.2">
      <c r="A106" s="34"/>
      <c r="B106" s="70" t="s">
        <v>96</v>
      </c>
      <c r="C106" s="71"/>
      <c r="D106" s="71"/>
      <c r="E106" s="1"/>
      <c r="F106" s="33" t="str">
        <f t="shared" si="4"/>
        <v/>
      </c>
    </row>
    <row r="107" spans="1:6" ht="25.5" x14ac:dyDescent="0.2">
      <c r="A107" s="34"/>
      <c r="B107" s="70" t="s">
        <v>97</v>
      </c>
      <c r="C107" s="71" t="s">
        <v>9</v>
      </c>
      <c r="D107" s="71">
        <v>14</v>
      </c>
      <c r="E107" s="124"/>
      <c r="F107" s="33">
        <f t="shared" si="4"/>
        <v>0</v>
      </c>
    </row>
    <row r="108" spans="1:6" x14ac:dyDescent="0.2">
      <c r="A108" s="34"/>
      <c r="B108" s="70"/>
      <c r="C108" s="71"/>
      <c r="D108" s="71"/>
      <c r="E108" s="1"/>
      <c r="F108" s="33" t="str">
        <f t="shared" si="4"/>
        <v/>
      </c>
    </row>
    <row r="109" spans="1:6" x14ac:dyDescent="0.2">
      <c r="A109" s="34" t="s">
        <v>98</v>
      </c>
      <c r="B109" s="70" t="s">
        <v>99</v>
      </c>
      <c r="C109" s="74"/>
      <c r="D109" s="74"/>
      <c r="E109" s="1"/>
      <c r="F109" s="33" t="str">
        <f t="shared" si="4"/>
        <v/>
      </c>
    </row>
    <row r="110" spans="1:6" x14ac:dyDescent="0.2">
      <c r="A110" s="34"/>
      <c r="B110" s="70" t="s">
        <v>100</v>
      </c>
      <c r="C110" s="71"/>
      <c r="D110" s="71"/>
      <c r="E110" s="1"/>
      <c r="F110" s="33" t="str">
        <f t="shared" si="4"/>
        <v/>
      </c>
    </row>
    <row r="111" spans="1:6" ht="25.5" x14ac:dyDescent="0.2">
      <c r="A111" s="34"/>
      <c r="B111" s="70" t="s">
        <v>101</v>
      </c>
      <c r="C111" s="71" t="s">
        <v>9</v>
      </c>
      <c r="D111" s="71">
        <v>19</v>
      </c>
      <c r="E111" s="124"/>
      <c r="F111" s="33">
        <f t="shared" si="4"/>
        <v>0</v>
      </c>
    </row>
    <row r="112" spans="1:6" x14ac:dyDescent="0.2">
      <c r="A112" s="34"/>
      <c r="B112" s="70"/>
      <c r="C112" s="71"/>
      <c r="D112" s="71"/>
      <c r="E112" s="1"/>
      <c r="F112" s="33" t="str">
        <f t="shared" si="4"/>
        <v/>
      </c>
    </row>
    <row r="113" spans="1:6" x14ac:dyDescent="0.2">
      <c r="A113" s="34" t="s">
        <v>102</v>
      </c>
      <c r="B113" s="11" t="s">
        <v>103</v>
      </c>
      <c r="E113" s="111"/>
      <c r="F113" s="33" t="str">
        <f t="shared" si="4"/>
        <v/>
      </c>
    </row>
    <row r="114" spans="1:6" x14ac:dyDescent="0.2">
      <c r="A114" s="34"/>
      <c r="B114" s="11" t="s">
        <v>104</v>
      </c>
      <c r="E114" s="111"/>
      <c r="F114" s="33" t="str">
        <f t="shared" si="4"/>
        <v/>
      </c>
    </row>
    <row r="115" spans="1:6" ht="25.5" x14ac:dyDescent="0.2">
      <c r="A115" s="34"/>
      <c r="B115" s="70" t="s">
        <v>101</v>
      </c>
      <c r="C115" s="71" t="s">
        <v>9</v>
      </c>
      <c r="D115" s="71">
        <v>3</v>
      </c>
      <c r="E115" s="124"/>
      <c r="F115" s="33">
        <f t="shared" si="4"/>
        <v>0</v>
      </c>
    </row>
    <row r="116" spans="1:6" x14ac:dyDescent="0.2">
      <c r="A116" s="34"/>
      <c r="C116" s="71"/>
      <c r="D116" s="71"/>
      <c r="E116" s="1"/>
      <c r="F116" s="33" t="str">
        <f t="shared" si="4"/>
        <v/>
      </c>
    </row>
    <row r="117" spans="1:6" x14ac:dyDescent="0.2">
      <c r="A117" s="34" t="s">
        <v>105</v>
      </c>
      <c r="B117" s="11" t="s">
        <v>106</v>
      </c>
      <c r="E117" s="111"/>
      <c r="F117" s="33" t="str">
        <f t="shared" si="4"/>
        <v/>
      </c>
    </row>
    <row r="118" spans="1:6" x14ac:dyDescent="0.2">
      <c r="A118" s="34"/>
      <c r="B118" s="11" t="s">
        <v>107</v>
      </c>
      <c r="E118" s="111"/>
      <c r="F118" s="33" t="str">
        <f t="shared" si="4"/>
        <v/>
      </c>
    </row>
    <row r="119" spans="1:6" ht="38.25" x14ac:dyDescent="0.2">
      <c r="A119" s="34"/>
      <c r="B119" s="70" t="s">
        <v>108</v>
      </c>
      <c r="C119" s="71" t="s">
        <v>9</v>
      </c>
      <c r="D119" s="71">
        <v>2</v>
      </c>
      <c r="E119" s="124"/>
      <c r="F119" s="33">
        <f t="shared" si="4"/>
        <v>0</v>
      </c>
    </row>
    <row r="120" spans="1:6" x14ac:dyDescent="0.2">
      <c r="A120" s="34"/>
      <c r="C120" s="71"/>
      <c r="D120" s="71"/>
      <c r="E120" s="1"/>
      <c r="F120" s="33" t="str">
        <f t="shared" si="4"/>
        <v/>
      </c>
    </row>
    <row r="121" spans="1:6" x14ac:dyDescent="0.2">
      <c r="A121" s="34" t="s">
        <v>109</v>
      </c>
      <c r="B121" s="11" t="s">
        <v>110</v>
      </c>
      <c r="E121" s="111"/>
      <c r="F121" s="33" t="str">
        <f t="shared" si="4"/>
        <v/>
      </c>
    </row>
    <row r="122" spans="1:6" x14ac:dyDescent="0.2">
      <c r="A122" s="34"/>
      <c r="B122" s="11" t="s">
        <v>111</v>
      </c>
      <c r="E122" s="111"/>
      <c r="F122" s="33" t="str">
        <f t="shared" si="4"/>
        <v/>
      </c>
    </row>
    <row r="123" spans="1:6" ht="38.25" x14ac:dyDescent="0.2">
      <c r="A123" s="34"/>
      <c r="B123" s="70" t="s">
        <v>112</v>
      </c>
      <c r="C123" s="71" t="s">
        <v>9</v>
      </c>
      <c r="D123" s="71">
        <v>7</v>
      </c>
      <c r="E123" s="124"/>
      <c r="F123" s="33">
        <f t="shared" si="4"/>
        <v>0</v>
      </c>
    </row>
    <row r="124" spans="1:6" x14ac:dyDescent="0.2">
      <c r="A124" s="34"/>
      <c r="C124" s="71"/>
      <c r="D124" s="71"/>
      <c r="E124" s="1"/>
      <c r="F124" s="33" t="str">
        <f t="shared" si="4"/>
        <v/>
      </c>
    </row>
    <row r="125" spans="1:6" x14ac:dyDescent="0.2">
      <c r="A125" s="34" t="s">
        <v>113</v>
      </c>
      <c r="B125" s="11" t="s">
        <v>114</v>
      </c>
      <c r="E125" s="111"/>
      <c r="F125" s="33" t="str">
        <f t="shared" si="4"/>
        <v/>
      </c>
    </row>
    <row r="126" spans="1:6" x14ac:dyDescent="0.2">
      <c r="A126" s="34"/>
      <c r="B126" s="11" t="s">
        <v>115</v>
      </c>
      <c r="E126" s="111"/>
      <c r="F126" s="33" t="str">
        <f t="shared" si="4"/>
        <v/>
      </c>
    </row>
    <row r="127" spans="1:6" ht="25.5" x14ac:dyDescent="0.2">
      <c r="A127" s="34"/>
      <c r="B127" s="70" t="s">
        <v>116</v>
      </c>
      <c r="C127" s="71" t="s">
        <v>9</v>
      </c>
      <c r="D127" s="71">
        <v>3</v>
      </c>
      <c r="E127" s="124"/>
      <c r="F127" s="33">
        <f t="shared" si="4"/>
        <v>0</v>
      </c>
    </row>
    <row r="128" spans="1:6" x14ac:dyDescent="0.2">
      <c r="A128" s="34"/>
      <c r="C128" s="71"/>
      <c r="D128" s="71"/>
      <c r="E128" s="1"/>
      <c r="F128" s="33" t="str">
        <f t="shared" si="4"/>
        <v/>
      </c>
    </row>
    <row r="129" spans="1:6" ht="15.75" x14ac:dyDescent="0.2">
      <c r="A129" s="34"/>
      <c r="B129" s="76" t="s">
        <v>117</v>
      </c>
      <c r="C129" s="69" t="s">
        <v>9</v>
      </c>
      <c r="D129" s="129">
        <f>SUM(D101+D111+D107+D115+D119+D123+D127)</f>
        <v>53</v>
      </c>
      <c r="E129" s="130"/>
      <c r="F129" s="129">
        <f>SUM(F101:F127)</f>
        <v>0</v>
      </c>
    </row>
    <row r="130" spans="1:6" x14ac:dyDescent="0.2">
      <c r="A130" s="34"/>
      <c r="B130" s="70"/>
      <c r="C130" s="71"/>
      <c r="D130" s="129"/>
      <c r="E130" s="130"/>
      <c r="F130" s="129"/>
    </row>
    <row r="131" spans="1:6" ht="15.75" x14ac:dyDescent="0.2">
      <c r="A131" s="34"/>
      <c r="E131" s="111"/>
      <c r="F131" s="77"/>
    </row>
    <row r="132" spans="1:6" ht="33.75" x14ac:dyDescent="0.2">
      <c r="A132" s="34" t="s">
        <v>118</v>
      </c>
      <c r="B132" s="73" t="s">
        <v>119</v>
      </c>
      <c r="C132" s="28" t="s">
        <v>29</v>
      </c>
      <c r="D132" s="29" t="s">
        <v>30</v>
      </c>
      <c r="E132" s="120" t="s">
        <v>31</v>
      </c>
      <c r="F132" s="46" t="s">
        <v>32</v>
      </c>
    </row>
    <row r="133" spans="1:6" x14ac:dyDescent="0.2">
      <c r="A133" s="34"/>
      <c r="B133" s="70"/>
      <c r="C133" s="71"/>
      <c r="D133" s="71"/>
      <c r="E133" s="1"/>
      <c r="F133" s="78"/>
    </row>
    <row r="134" spans="1:6" x14ac:dyDescent="0.2">
      <c r="A134" s="34"/>
      <c r="B134" s="11" t="s">
        <v>120</v>
      </c>
      <c r="C134" s="71" t="s">
        <v>9</v>
      </c>
      <c r="D134" s="71">
        <v>60</v>
      </c>
      <c r="E134" s="124"/>
      <c r="F134" s="33">
        <f t="shared" ref="F134:F154" si="5">IF(D134="","",E134*D134)</f>
        <v>0</v>
      </c>
    </row>
    <row r="135" spans="1:6" x14ac:dyDescent="0.2">
      <c r="A135" s="34" t="s">
        <v>121</v>
      </c>
      <c r="B135" s="11" t="s">
        <v>122</v>
      </c>
      <c r="E135" s="111"/>
      <c r="F135" s="33" t="str">
        <f t="shared" si="5"/>
        <v/>
      </c>
    </row>
    <row r="136" spans="1:6" x14ac:dyDescent="0.2">
      <c r="A136" s="34"/>
      <c r="B136" s="35" t="s">
        <v>123</v>
      </c>
      <c r="E136" s="111"/>
      <c r="F136" s="33" t="str">
        <f t="shared" si="5"/>
        <v/>
      </c>
    </row>
    <row r="137" spans="1:6" x14ac:dyDescent="0.2">
      <c r="A137" s="34"/>
      <c r="E137" s="111"/>
      <c r="F137" s="33" t="str">
        <f t="shared" si="5"/>
        <v/>
      </c>
    </row>
    <row r="138" spans="1:6" x14ac:dyDescent="0.2">
      <c r="A138" s="34"/>
      <c r="B138" s="70" t="s">
        <v>124</v>
      </c>
      <c r="C138" s="74" t="s">
        <v>9</v>
      </c>
      <c r="D138" s="74">
        <v>105</v>
      </c>
      <c r="E138" s="1"/>
      <c r="F138" s="33">
        <f t="shared" si="5"/>
        <v>0</v>
      </c>
    </row>
    <row r="139" spans="1:6" x14ac:dyDescent="0.2">
      <c r="A139" s="34" t="s">
        <v>125</v>
      </c>
      <c r="B139" s="70" t="s">
        <v>126</v>
      </c>
      <c r="C139" s="74"/>
      <c r="D139" s="74"/>
      <c r="E139" s="1"/>
      <c r="F139" s="33" t="str">
        <f t="shared" si="5"/>
        <v/>
      </c>
    </row>
    <row r="140" spans="1:6" ht="25.5" x14ac:dyDescent="0.2">
      <c r="A140" s="34"/>
      <c r="B140" s="70" t="s">
        <v>127</v>
      </c>
      <c r="C140" s="71"/>
      <c r="D140" s="71"/>
      <c r="E140" s="1"/>
      <c r="F140" s="33" t="str">
        <f t="shared" si="5"/>
        <v/>
      </c>
    </row>
    <row r="141" spans="1:6" x14ac:dyDescent="0.2">
      <c r="A141" s="34"/>
      <c r="E141" s="111"/>
      <c r="F141" s="33" t="str">
        <f t="shared" si="5"/>
        <v/>
      </c>
    </row>
    <row r="142" spans="1:6" x14ac:dyDescent="0.2">
      <c r="A142" s="34"/>
      <c r="B142" s="11" t="s">
        <v>128</v>
      </c>
      <c r="C142" s="71" t="s">
        <v>9</v>
      </c>
      <c r="D142" s="71">
        <v>78</v>
      </c>
      <c r="E142" s="124"/>
      <c r="F142" s="33">
        <f t="shared" si="5"/>
        <v>0</v>
      </c>
    </row>
    <row r="143" spans="1:6" x14ac:dyDescent="0.2">
      <c r="A143" s="34" t="s">
        <v>129</v>
      </c>
      <c r="B143" s="11" t="s">
        <v>130</v>
      </c>
      <c r="E143" s="111"/>
      <c r="F143" s="33" t="str">
        <f t="shared" si="5"/>
        <v/>
      </c>
    </row>
    <row r="144" spans="1:6" x14ac:dyDescent="0.2">
      <c r="A144" s="34"/>
      <c r="B144" s="11" t="s">
        <v>131</v>
      </c>
      <c r="E144" s="111"/>
      <c r="F144" s="33" t="str">
        <f t="shared" si="5"/>
        <v/>
      </c>
    </row>
    <row r="145" spans="1:6" x14ac:dyDescent="0.2">
      <c r="A145" s="34"/>
      <c r="E145" s="111"/>
      <c r="F145" s="33" t="str">
        <f t="shared" si="5"/>
        <v/>
      </c>
    </row>
    <row r="146" spans="1:6" x14ac:dyDescent="0.2">
      <c r="A146" s="34"/>
      <c r="B146" s="11" t="s">
        <v>132</v>
      </c>
      <c r="C146" s="71" t="s">
        <v>9</v>
      </c>
      <c r="D146" s="71">
        <v>38</v>
      </c>
      <c r="E146" s="124"/>
      <c r="F146" s="33">
        <f t="shared" si="5"/>
        <v>0</v>
      </c>
    </row>
    <row r="147" spans="1:6" x14ac:dyDescent="0.2">
      <c r="A147" s="34" t="s">
        <v>133</v>
      </c>
      <c r="B147" s="11" t="s">
        <v>134</v>
      </c>
      <c r="E147" s="111"/>
      <c r="F147" s="33" t="str">
        <f t="shared" si="5"/>
        <v/>
      </c>
    </row>
    <row r="148" spans="1:6" x14ac:dyDescent="0.2">
      <c r="A148" s="34"/>
      <c r="B148" s="11" t="s">
        <v>135</v>
      </c>
      <c r="E148" s="111"/>
      <c r="F148" s="33" t="str">
        <f t="shared" si="5"/>
        <v/>
      </c>
    </row>
    <row r="149" spans="1:6" x14ac:dyDescent="0.2">
      <c r="A149" s="34"/>
      <c r="E149" s="111"/>
      <c r="F149" s="33" t="str">
        <f t="shared" si="5"/>
        <v/>
      </c>
    </row>
    <row r="150" spans="1:6" x14ac:dyDescent="0.2">
      <c r="A150" s="34"/>
      <c r="B150" s="11" t="s">
        <v>136</v>
      </c>
      <c r="C150" s="71" t="s">
        <v>9</v>
      </c>
      <c r="D150" s="71">
        <v>37</v>
      </c>
      <c r="E150" s="124"/>
      <c r="F150" s="33">
        <f t="shared" si="5"/>
        <v>0</v>
      </c>
    </row>
    <row r="151" spans="1:6" x14ac:dyDescent="0.2">
      <c r="A151" s="34" t="s">
        <v>137</v>
      </c>
      <c r="B151" s="11" t="s">
        <v>138</v>
      </c>
      <c r="E151" s="111"/>
      <c r="F151" s="33" t="str">
        <f t="shared" si="5"/>
        <v/>
      </c>
    </row>
    <row r="152" spans="1:6" x14ac:dyDescent="0.2">
      <c r="A152" s="34"/>
      <c r="B152" s="11" t="s">
        <v>139</v>
      </c>
      <c r="E152" s="111"/>
      <c r="F152" s="33" t="str">
        <f t="shared" si="5"/>
        <v/>
      </c>
    </row>
    <row r="153" spans="1:6" x14ac:dyDescent="0.2">
      <c r="A153" s="34"/>
      <c r="E153" s="111"/>
      <c r="F153" s="33" t="str">
        <f t="shared" si="5"/>
        <v/>
      </c>
    </row>
    <row r="154" spans="1:6" x14ac:dyDescent="0.2">
      <c r="A154" s="34"/>
      <c r="B154" s="11" t="s">
        <v>140</v>
      </c>
      <c r="C154" s="71" t="s">
        <v>9</v>
      </c>
      <c r="D154" s="71">
        <v>25</v>
      </c>
      <c r="E154" s="124"/>
      <c r="F154" s="33">
        <f t="shared" si="5"/>
        <v>0</v>
      </c>
    </row>
    <row r="155" spans="1:6" x14ac:dyDescent="0.2">
      <c r="A155" s="34" t="s">
        <v>141</v>
      </c>
      <c r="B155" s="11" t="s">
        <v>142</v>
      </c>
      <c r="E155" s="111"/>
      <c r="F155" s="75"/>
    </row>
    <row r="156" spans="1:6" x14ac:dyDescent="0.2">
      <c r="A156" s="34"/>
      <c r="B156" s="11" t="s">
        <v>143</v>
      </c>
      <c r="E156" s="111"/>
    </row>
    <row r="157" spans="1:6" x14ac:dyDescent="0.2">
      <c r="A157" s="34"/>
      <c r="E157" s="111"/>
    </row>
    <row r="158" spans="1:6" ht="15.75" x14ac:dyDescent="0.2">
      <c r="A158" s="34"/>
      <c r="B158" s="79" t="s">
        <v>144</v>
      </c>
      <c r="C158" s="69" t="s">
        <v>9</v>
      </c>
      <c r="D158" s="14">
        <f>SUM(D134:D155)</f>
        <v>343</v>
      </c>
      <c r="E158" s="117"/>
      <c r="F158" s="14">
        <f>SUM(F134:F157)</f>
        <v>0</v>
      </c>
    </row>
    <row r="159" spans="1:6" x14ac:dyDescent="0.2">
      <c r="A159" s="34"/>
      <c r="E159" s="111"/>
    </row>
    <row r="160" spans="1:6" x14ac:dyDescent="0.2">
      <c r="A160" s="34"/>
      <c r="E160" s="111"/>
    </row>
    <row r="161" spans="1:6" ht="33.75" x14ac:dyDescent="0.2">
      <c r="A161" s="34" t="s">
        <v>145</v>
      </c>
      <c r="B161" s="73" t="s">
        <v>146</v>
      </c>
      <c r="C161" s="28" t="s">
        <v>29</v>
      </c>
      <c r="D161" s="29" t="s">
        <v>30</v>
      </c>
      <c r="E161" s="120" t="s">
        <v>31</v>
      </c>
      <c r="F161" s="46" t="s">
        <v>32</v>
      </c>
    </row>
    <row r="162" spans="1:6" x14ac:dyDescent="0.2">
      <c r="A162" s="34"/>
      <c r="E162" s="111"/>
    </row>
    <row r="163" spans="1:6" ht="25.5" x14ac:dyDescent="0.2">
      <c r="A163" s="34" t="s">
        <v>147</v>
      </c>
      <c r="B163" s="52" t="s">
        <v>148</v>
      </c>
      <c r="C163" s="71" t="s">
        <v>9</v>
      </c>
      <c r="D163" s="71">
        <v>102</v>
      </c>
      <c r="E163" s="1"/>
      <c r="F163" s="33">
        <f>IF(D163="","",E163*D163)</f>
        <v>0</v>
      </c>
    </row>
    <row r="164" spans="1:6" ht="25.5" x14ac:dyDescent="0.2">
      <c r="A164" s="34" t="s">
        <v>149</v>
      </c>
      <c r="B164" s="52" t="s">
        <v>150</v>
      </c>
      <c r="C164" s="71" t="s">
        <v>9</v>
      </c>
      <c r="D164" s="71">
        <v>227</v>
      </c>
      <c r="E164" s="1"/>
      <c r="F164" s="33">
        <f>IF(D164="","",E164*D164)</f>
        <v>0</v>
      </c>
    </row>
    <row r="165" spans="1:6" ht="25.5" x14ac:dyDescent="0.2">
      <c r="A165" s="34" t="s">
        <v>151</v>
      </c>
      <c r="B165" s="52" t="s">
        <v>152</v>
      </c>
      <c r="C165" s="71" t="s">
        <v>9</v>
      </c>
      <c r="D165" s="71">
        <v>16</v>
      </c>
      <c r="E165" s="1"/>
      <c r="F165" s="33">
        <f>IF(D165="","",E165*D165)</f>
        <v>0</v>
      </c>
    </row>
    <row r="166" spans="1:6" x14ac:dyDescent="0.2">
      <c r="A166" s="34"/>
      <c r="E166" s="111"/>
    </row>
    <row r="167" spans="1:6" ht="15.75" x14ac:dyDescent="0.2">
      <c r="A167" s="34"/>
      <c r="B167" s="79" t="s">
        <v>153</v>
      </c>
      <c r="D167" s="14">
        <f>SUM(D163:D165)</f>
        <v>345</v>
      </c>
      <c r="E167" s="111"/>
      <c r="F167" s="14">
        <f>SUM(F163:F166)</f>
        <v>0</v>
      </c>
    </row>
    <row r="168" spans="1:6" x14ac:dyDescent="0.2">
      <c r="A168" s="34"/>
      <c r="E168" s="111"/>
    </row>
    <row r="169" spans="1:6" x14ac:dyDescent="0.2">
      <c r="A169" s="34"/>
      <c r="E169" s="111"/>
    </row>
    <row r="170" spans="1:6" ht="33.75" x14ac:dyDescent="0.2">
      <c r="A170" s="34" t="s">
        <v>154</v>
      </c>
      <c r="B170" s="73" t="s">
        <v>155</v>
      </c>
      <c r="C170" s="28" t="s">
        <v>29</v>
      </c>
      <c r="D170" s="29" t="s">
        <v>30</v>
      </c>
      <c r="E170" s="120" t="s">
        <v>31</v>
      </c>
      <c r="F170" s="46" t="s">
        <v>32</v>
      </c>
    </row>
    <row r="171" spans="1:6" x14ac:dyDescent="0.2">
      <c r="A171" s="34"/>
      <c r="B171" s="70"/>
      <c r="C171" s="71"/>
      <c r="D171" s="71"/>
      <c r="E171" s="1"/>
      <c r="F171" s="78"/>
    </row>
    <row r="172" spans="1:6" ht="63.75" x14ac:dyDescent="0.2">
      <c r="A172" s="34" t="s">
        <v>156</v>
      </c>
      <c r="B172" s="70" t="s">
        <v>157</v>
      </c>
      <c r="C172" s="74" t="s">
        <v>3</v>
      </c>
      <c r="D172" s="74">
        <v>100</v>
      </c>
      <c r="E172" s="1"/>
      <c r="F172" s="33">
        <f t="shared" ref="F172:F194" si="6">IF(D172="","",E172*D172)</f>
        <v>0</v>
      </c>
    </row>
    <row r="173" spans="1:6" x14ac:dyDescent="0.2">
      <c r="A173" s="34"/>
      <c r="B173" s="70"/>
      <c r="C173" s="74"/>
      <c r="D173" s="74"/>
      <c r="E173" s="1"/>
      <c r="F173" s="33" t="str">
        <f t="shared" si="6"/>
        <v/>
      </c>
    </row>
    <row r="174" spans="1:6" ht="76.5" x14ac:dyDescent="0.2">
      <c r="A174" s="34" t="s">
        <v>158</v>
      </c>
      <c r="B174" s="70" t="s">
        <v>159</v>
      </c>
      <c r="C174" s="74" t="s">
        <v>3</v>
      </c>
      <c r="D174" s="81">
        <v>16</v>
      </c>
      <c r="E174" s="1"/>
      <c r="F174" s="33">
        <f t="shared" si="6"/>
        <v>0</v>
      </c>
    </row>
    <row r="175" spans="1:6" x14ac:dyDescent="0.2">
      <c r="A175" s="34"/>
      <c r="B175" s="70"/>
      <c r="C175" s="74"/>
      <c r="D175" s="74"/>
      <c r="E175" s="1"/>
      <c r="F175" s="33" t="str">
        <f t="shared" si="6"/>
        <v/>
      </c>
    </row>
    <row r="176" spans="1:6" ht="63.75" x14ac:dyDescent="0.2">
      <c r="A176" s="34" t="s">
        <v>160</v>
      </c>
      <c r="B176" s="70" t="s">
        <v>161</v>
      </c>
      <c r="C176" s="74" t="s">
        <v>3</v>
      </c>
      <c r="D176" s="81">
        <v>182</v>
      </c>
      <c r="E176" s="1"/>
      <c r="F176" s="33">
        <f t="shared" si="6"/>
        <v>0</v>
      </c>
    </row>
    <row r="177" spans="1:6" x14ac:dyDescent="0.2">
      <c r="A177" s="34"/>
      <c r="E177" s="111"/>
      <c r="F177" s="33" t="str">
        <f t="shared" si="6"/>
        <v/>
      </c>
    </row>
    <row r="178" spans="1:6" ht="38.25" x14ac:dyDescent="0.2">
      <c r="A178" s="34" t="s">
        <v>162</v>
      </c>
      <c r="B178" s="70" t="s">
        <v>163</v>
      </c>
      <c r="C178" s="74" t="s">
        <v>164</v>
      </c>
      <c r="D178" s="82">
        <v>9900</v>
      </c>
      <c r="E178" s="1"/>
      <c r="F178" s="33">
        <f t="shared" si="6"/>
        <v>0</v>
      </c>
    </row>
    <row r="179" spans="1:6" x14ac:dyDescent="0.2">
      <c r="A179" s="34"/>
      <c r="B179" s="70"/>
      <c r="C179" s="74"/>
      <c r="D179" s="74"/>
      <c r="E179" s="1"/>
      <c r="F179" s="33" t="str">
        <f t="shared" si="6"/>
        <v/>
      </c>
    </row>
    <row r="180" spans="1:6" ht="38.25" x14ac:dyDescent="0.2">
      <c r="A180" s="34" t="s">
        <v>165</v>
      </c>
      <c r="B180" s="70" t="s">
        <v>166</v>
      </c>
      <c r="C180" s="74" t="s">
        <v>3</v>
      </c>
      <c r="D180" s="74">
        <v>13</v>
      </c>
      <c r="E180" s="1"/>
      <c r="F180" s="33">
        <f t="shared" si="6"/>
        <v>0</v>
      </c>
    </row>
    <row r="181" spans="1:6" x14ac:dyDescent="0.2">
      <c r="A181" s="34"/>
      <c r="B181" s="70"/>
      <c r="C181" s="74"/>
      <c r="D181" s="74"/>
      <c r="E181" s="1"/>
      <c r="F181" s="33" t="str">
        <f t="shared" si="6"/>
        <v/>
      </c>
    </row>
    <row r="182" spans="1:6" ht="38.25" x14ac:dyDescent="0.2">
      <c r="A182" s="34" t="s">
        <v>167</v>
      </c>
      <c r="B182" s="70" t="s">
        <v>168</v>
      </c>
      <c r="C182" s="74" t="s">
        <v>9</v>
      </c>
      <c r="D182" s="74">
        <v>106</v>
      </c>
      <c r="E182" s="1"/>
      <c r="F182" s="33">
        <f t="shared" si="6"/>
        <v>0</v>
      </c>
    </row>
    <row r="183" spans="1:6" x14ac:dyDescent="0.2">
      <c r="A183" s="34"/>
      <c r="E183" s="111"/>
      <c r="F183" s="33" t="str">
        <f t="shared" si="6"/>
        <v/>
      </c>
    </row>
    <row r="184" spans="1:6" ht="38.25" x14ac:dyDescent="0.2">
      <c r="A184" s="34" t="s">
        <v>169</v>
      </c>
      <c r="B184" s="70" t="s">
        <v>170</v>
      </c>
      <c r="C184" s="74" t="s">
        <v>171</v>
      </c>
      <c r="D184" s="74">
        <v>43</v>
      </c>
      <c r="E184" s="1"/>
      <c r="F184" s="33">
        <f t="shared" si="6"/>
        <v>0</v>
      </c>
    </row>
    <row r="185" spans="1:6" x14ac:dyDescent="0.2">
      <c r="A185" s="34"/>
      <c r="E185" s="111"/>
      <c r="F185" s="33" t="str">
        <f t="shared" si="6"/>
        <v/>
      </c>
    </row>
    <row r="186" spans="1:6" ht="51" x14ac:dyDescent="0.2">
      <c r="A186" s="34" t="s">
        <v>172</v>
      </c>
      <c r="B186" s="70" t="s">
        <v>173</v>
      </c>
      <c r="C186" s="71" t="s">
        <v>4</v>
      </c>
      <c r="D186" s="71">
        <v>55</v>
      </c>
      <c r="E186" s="1"/>
      <c r="F186" s="33">
        <f t="shared" si="6"/>
        <v>0</v>
      </c>
    </row>
    <row r="187" spans="1:6" x14ac:dyDescent="0.2">
      <c r="A187" s="34"/>
      <c r="E187" s="111"/>
      <c r="F187" s="33" t="str">
        <f t="shared" si="6"/>
        <v/>
      </c>
    </row>
    <row r="188" spans="1:6" ht="38.25" x14ac:dyDescent="0.2">
      <c r="A188" s="34" t="s">
        <v>174</v>
      </c>
      <c r="B188" s="70" t="s">
        <v>175</v>
      </c>
      <c r="C188" s="71" t="s">
        <v>4</v>
      </c>
      <c r="D188" s="71">
        <v>92</v>
      </c>
      <c r="E188" s="1"/>
      <c r="F188" s="33">
        <f t="shared" si="6"/>
        <v>0</v>
      </c>
    </row>
    <row r="189" spans="1:6" x14ac:dyDescent="0.2">
      <c r="A189" s="34"/>
      <c r="E189" s="111"/>
      <c r="F189" s="33" t="str">
        <f t="shared" si="6"/>
        <v/>
      </c>
    </row>
    <row r="190" spans="1:6" ht="51" x14ac:dyDescent="0.2">
      <c r="A190" s="34" t="s">
        <v>176</v>
      </c>
      <c r="B190" s="70" t="s">
        <v>177</v>
      </c>
      <c r="C190" s="71" t="s">
        <v>5</v>
      </c>
      <c r="D190" s="71">
        <v>26</v>
      </c>
      <c r="E190" s="125"/>
      <c r="F190" s="33">
        <f t="shared" si="6"/>
        <v>0</v>
      </c>
    </row>
    <row r="191" spans="1:6" x14ac:dyDescent="0.2">
      <c r="C191" s="71"/>
      <c r="D191" s="71"/>
      <c r="E191" s="125"/>
      <c r="F191" s="33" t="str">
        <f t="shared" si="6"/>
        <v/>
      </c>
    </row>
    <row r="192" spans="1:6" x14ac:dyDescent="0.2">
      <c r="A192" s="34" t="s">
        <v>178</v>
      </c>
      <c r="B192" s="70" t="s">
        <v>179</v>
      </c>
      <c r="C192" s="71" t="s">
        <v>5</v>
      </c>
      <c r="D192" s="71">
        <v>24</v>
      </c>
      <c r="E192" s="125"/>
      <c r="F192" s="33">
        <f t="shared" si="6"/>
        <v>0</v>
      </c>
    </row>
    <row r="193" spans="1:6" x14ac:dyDescent="0.2">
      <c r="C193" s="71"/>
      <c r="D193" s="71"/>
      <c r="E193" s="125"/>
      <c r="F193" s="33" t="str">
        <f t="shared" si="6"/>
        <v/>
      </c>
    </row>
    <row r="194" spans="1:6" x14ac:dyDescent="0.2">
      <c r="A194" s="34" t="s">
        <v>180</v>
      </c>
      <c r="B194" s="70" t="s">
        <v>181</v>
      </c>
      <c r="C194" s="71" t="s">
        <v>5</v>
      </c>
      <c r="D194" s="71">
        <v>315</v>
      </c>
      <c r="E194" s="125"/>
      <c r="F194" s="33">
        <f t="shared" si="6"/>
        <v>0</v>
      </c>
    </row>
    <row r="196" spans="1:6" ht="31.5" x14ac:dyDescent="0.2">
      <c r="A196" s="34"/>
      <c r="B196" s="79" t="s">
        <v>182</v>
      </c>
      <c r="C196" s="74"/>
      <c r="D196" s="74"/>
      <c r="E196" s="80"/>
      <c r="F196" s="77">
        <f>SUM(F172:F194)</f>
        <v>0</v>
      </c>
    </row>
    <row r="198" spans="1:6" ht="33.75" x14ac:dyDescent="0.2">
      <c r="A198" s="34" t="s">
        <v>183</v>
      </c>
      <c r="B198" s="73" t="s">
        <v>184</v>
      </c>
      <c r="C198" s="28" t="s">
        <v>29</v>
      </c>
      <c r="D198" s="29" t="s">
        <v>30</v>
      </c>
      <c r="E198" s="45" t="s">
        <v>31</v>
      </c>
      <c r="F198" s="46" t="s">
        <v>32</v>
      </c>
    </row>
    <row r="199" spans="1:6" x14ac:dyDescent="0.2">
      <c r="A199" s="34"/>
    </row>
    <row r="200" spans="1:6" ht="63.75" x14ac:dyDescent="0.2">
      <c r="A200" s="34" t="s">
        <v>185</v>
      </c>
      <c r="B200" s="70" t="s">
        <v>186</v>
      </c>
      <c r="C200" s="71" t="s">
        <v>9</v>
      </c>
      <c r="D200" s="71">
        <v>53</v>
      </c>
      <c r="E200" s="115"/>
      <c r="F200" s="33">
        <f t="shared" ref="F200:F213" si="7">IF(D200="","",E200*D200)</f>
        <v>0</v>
      </c>
    </row>
    <row r="201" spans="1:6" x14ac:dyDescent="0.2">
      <c r="A201" s="34"/>
      <c r="E201" s="111"/>
      <c r="F201" s="33" t="str">
        <f t="shared" si="7"/>
        <v/>
      </c>
    </row>
    <row r="202" spans="1:6" ht="89.25" x14ac:dyDescent="0.2">
      <c r="A202" s="34" t="s">
        <v>187</v>
      </c>
      <c r="B202" s="70" t="s">
        <v>188</v>
      </c>
      <c r="C202" s="71" t="s">
        <v>1</v>
      </c>
      <c r="D202" s="71">
        <v>117</v>
      </c>
      <c r="E202" s="116"/>
      <c r="F202" s="33">
        <f t="shared" si="7"/>
        <v>0</v>
      </c>
    </row>
    <row r="203" spans="1:6" x14ac:dyDescent="0.2">
      <c r="A203" s="34"/>
      <c r="E203" s="111"/>
      <c r="F203" s="33" t="str">
        <f t="shared" si="7"/>
        <v/>
      </c>
    </row>
    <row r="204" spans="1:6" ht="76.5" x14ac:dyDescent="0.2">
      <c r="A204" s="34" t="s">
        <v>189</v>
      </c>
      <c r="B204" s="70" t="s">
        <v>190</v>
      </c>
      <c r="C204" s="71" t="s">
        <v>9</v>
      </c>
      <c r="D204" s="71">
        <v>62</v>
      </c>
      <c r="E204" s="115"/>
      <c r="F204" s="33">
        <f t="shared" si="7"/>
        <v>0</v>
      </c>
    </row>
    <row r="205" spans="1:6" x14ac:dyDescent="0.2">
      <c r="E205" s="111"/>
      <c r="F205" s="33" t="str">
        <f t="shared" si="7"/>
        <v/>
      </c>
    </row>
    <row r="206" spans="1:6" ht="76.5" x14ac:dyDescent="0.2">
      <c r="A206" s="34" t="s">
        <v>191</v>
      </c>
      <c r="B206" s="70" t="s">
        <v>192</v>
      </c>
      <c r="C206" s="71" t="s">
        <v>1</v>
      </c>
      <c r="D206" s="71">
        <v>56</v>
      </c>
      <c r="E206" s="115"/>
      <c r="F206" s="33">
        <f t="shared" si="7"/>
        <v>0</v>
      </c>
    </row>
    <row r="207" spans="1:6" x14ac:dyDescent="0.2">
      <c r="E207" s="111"/>
      <c r="F207" s="33" t="str">
        <f t="shared" si="7"/>
        <v/>
      </c>
    </row>
    <row r="208" spans="1:6" ht="76.5" x14ac:dyDescent="0.2">
      <c r="A208" s="34" t="s">
        <v>193</v>
      </c>
      <c r="B208" s="70" t="s">
        <v>194</v>
      </c>
      <c r="C208" s="71" t="s">
        <v>1</v>
      </c>
      <c r="D208" s="71">
        <v>1828</v>
      </c>
      <c r="E208" s="115"/>
      <c r="F208" s="33">
        <f t="shared" si="7"/>
        <v>0</v>
      </c>
    </row>
    <row r="209" spans="1:6" x14ac:dyDescent="0.2">
      <c r="A209" s="34"/>
      <c r="E209" s="111"/>
      <c r="F209" s="33" t="str">
        <f t="shared" si="7"/>
        <v/>
      </c>
    </row>
    <row r="210" spans="1:6" ht="38.25" x14ac:dyDescent="0.2">
      <c r="A210" s="34" t="s">
        <v>195</v>
      </c>
      <c r="B210" s="70" t="s">
        <v>196</v>
      </c>
      <c r="C210" s="71" t="s">
        <v>41</v>
      </c>
      <c r="D210" s="71">
        <v>1</v>
      </c>
      <c r="E210" s="115"/>
      <c r="F210" s="33">
        <f t="shared" si="7"/>
        <v>0</v>
      </c>
    </row>
    <row r="211" spans="1:6" x14ac:dyDescent="0.2">
      <c r="E211" s="111"/>
      <c r="F211" s="33" t="str">
        <f t="shared" si="7"/>
        <v/>
      </c>
    </row>
    <row r="212" spans="1:6" ht="38.25" x14ac:dyDescent="0.2">
      <c r="A212" s="34" t="s">
        <v>195</v>
      </c>
      <c r="B212" s="70" t="s">
        <v>197</v>
      </c>
      <c r="C212" s="71" t="s">
        <v>1</v>
      </c>
      <c r="D212" s="71">
        <v>2200</v>
      </c>
      <c r="E212" s="115"/>
      <c r="F212" s="33">
        <f t="shared" si="7"/>
        <v>0</v>
      </c>
    </row>
    <row r="213" spans="1:6" x14ac:dyDescent="0.2">
      <c r="E213" s="111"/>
      <c r="F213" s="33" t="str">
        <f t="shared" si="7"/>
        <v/>
      </c>
    </row>
    <row r="214" spans="1:6" ht="15.75" x14ac:dyDescent="0.2">
      <c r="A214" s="34"/>
      <c r="B214" s="79" t="s">
        <v>198</v>
      </c>
      <c r="C214" s="71"/>
      <c r="D214" s="71"/>
      <c r="E214" s="117"/>
      <c r="F214" s="66">
        <f>SUM(F200:F212)</f>
        <v>0</v>
      </c>
    </row>
    <row r="215" spans="1:6" ht="38.25" x14ac:dyDescent="0.2">
      <c r="A215" s="34"/>
      <c r="B215" s="73" t="s">
        <v>199</v>
      </c>
      <c r="C215" s="83" t="s">
        <v>200</v>
      </c>
      <c r="D215" s="83">
        <v>0</v>
      </c>
      <c r="E215" s="117"/>
      <c r="F215" s="75"/>
    </row>
    <row r="216" spans="1:6" x14ac:dyDescent="0.2">
      <c r="A216" s="34"/>
      <c r="B216" s="70"/>
      <c r="C216" s="71"/>
      <c r="D216" s="71"/>
      <c r="E216" s="81"/>
      <c r="F216" s="75"/>
    </row>
    <row r="217" spans="1:6" ht="15.75" x14ac:dyDescent="0.2">
      <c r="A217" s="34"/>
      <c r="B217" s="79" t="s">
        <v>201</v>
      </c>
      <c r="F217" s="84">
        <f>F214+F196+F167+F158+F129</f>
        <v>0</v>
      </c>
    </row>
    <row r="219" spans="1:6" ht="15.75" x14ac:dyDescent="0.2">
      <c r="A219" s="41" t="s">
        <v>202</v>
      </c>
      <c r="B219" s="49" t="s">
        <v>26</v>
      </c>
      <c r="C219" s="23"/>
      <c r="D219" s="23"/>
      <c r="E219" s="24"/>
      <c r="F219" s="42"/>
    </row>
    <row r="220" spans="1:6" x14ac:dyDescent="0.2">
      <c r="A220" s="72"/>
      <c r="B220" s="85"/>
      <c r="C220" s="36"/>
      <c r="D220" s="36"/>
      <c r="E220" s="31"/>
      <c r="F220" s="44"/>
    </row>
    <row r="221" spans="1:6" ht="33.75" x14ac:dyDescent="0.2">
      <c r="C221" s="28" t="s">
        <v>29</v>
      </c>
      <c r="D221" s="29" t="s">
        <v>30</v>
      </c>
      <c r="E221" s="45" t="s">
        <v>31</v>
      </c>
      <c r="F221" s="46" t="s">
        <v>32</v>
      </c>
    </row>
    <row r="222" spans="1:6" ht="102" x14ac:dyDescent="0.2">
      <c r="A222" s="34" t="s">
        <v>21</v>
      </c>
      <c r="B222" s="52" t="s">
        <v>203</v>
      </c>
      <c r="C222" s="36" t="s">
        <v>2</v>
      </c>
      <c r="D222" s="36">
        <v>51</v>
      </c>
      <c r="E222" s="1"/>
      <c r="F222" s="33">
        <f t="shared" ref="F222:F258" si="8">IF(D222="","",E222*D222)</f>
        <v>0</v>
      </c>
    </row>
    <row r="223" spans="1:6" x14ac:dyDescent="0.2">
      <c r="A223" s="34"/>
      <c r="B223" s="52"/>
      <c r="C223" s="36"/>
      <c r="D223" s="36"/>
      <c r="E223" s="1"/>
      <c r="F223" s="33" t="str">
        <f t="shared" si="8"/>
        <v/>
      </c>
    </row>
    <row r="224" spans="1:6" ht="89.25" x14ac:dyDescent="0.2">
      <c r="A224" s="34" t="s">
        <v>22</v>
      </c>
      <c r="B224" s="52" t="s">
        <v>204</v>
      </c>
      <c r="C224" s="36" t="s">
        <v>9</v>
      </c>
      <c r="D224" s="36">
        <v>1</v>
      </c>
      <c r="E224" s="1"/>
      <c r="F224" s="33">
        <f t="shared" si="8"/>
        <v>0</v>
      </c>
    </row>
    <row r="225" spans="1:6" x14ac:dyDescent="0.2">
      <c r="E225" s="111"/>
      <c r="F225" s="33" t="str">
        <f t="shared" si="8"/>
        <v/>
      </c>
    </row>
    <row r="226" spans="1:6" ht="153" x14ac:dyDescent="0.2">
      <c r="A226" s="34" t="s">
        <v>205</v>
      </c>
      <c r="B226" s="52" t="s">
        <v>206</v>
      </c>
      <c r="C226" s="36" t="s">
        <v>2</v>
      </c>
      <c r="D226" s="36">
        <v>30</v>
      </c>
      <c r="E226" s="1"/>
      <c r="F226" s="33">
        <f t="shared" si="8"/>
        <v>0</v>
      </c>
    </row>
    <row r="227" spans="1:6" x14ac:dyDescent="0.2">
      <c r="E227" s="111"/>
      <c r="F227" s="33" t="str">
        <f t="shared" si="8"/>
        <v/>
      </c>
    </row>
    <row r="228" spans="1:6" ht="178.5" x14ac:dyDescent="0.2">
      <c r="A228" s="34" t="s">
        <v>207</v>
      </c>
      <c r="B228" s="52" t="s">
        <v>208</v>
      </c>
      <c r="C228" s="36" t="s">
        <v>2</v>
      </c>
      <c r="D228" s="36">
        <v>37</v>
      </c>
      <c r="E228" s="1"/>
      <c r="F228" s="33">
        <f t="shared" si="8"/>
        <v>0</v>
      </c>
    </row>
    <row r="229" spans="1:6" x14ac:dyDescent="0.2">
      <c r="A229" s="34"/>
      <c r="B229" s="52"/>
      <c r="C229" s="36"/>
      <c r="D229" s="36"/>
      <c r="E229" s="1"/>
      <c r="F229" s="33" t="str">
        <f t="shared" si="8"/>
        <v/>
      </c>
    </row>
    <row r="230" spans="1:6" ht="153" x14ac:dyDescent="0.2">
      <c r="A230" s="34" t="s">
        <v>209</v>
      </c>
      <c r="B230" s="52" t="s">
        <v>210</v>
      </c>
      <c r="C230" s="36" t="s">
        <v>2</v>
      </c>
      <c r="D230" s="36">
        <v>4.6500000000000004</v>
      </c>
      <c r="E230" s="1"/>
      <c r="F230" s="33">
        <f t="shared" si="8"/>
        <v>0</v>
      </c>
    </row>
    <row r="231" spans="1:6" x14ac:dyDescent="0.2">
      <c r="A231" s="34"/>
      <c r="B231" s="85"/>
      <c r="C231" s="36"/>
      <c r="D231" s="36"/>
      <c r="E231" s="1"/>
      <c r="F231" s="33" t="str">
        <f t="shared" si="8"/>
        <v/>
      </c>
    </row>
    <row r="232" spans="1:6" ht="127.5" x14ac:dyDescent="0.2">
      <c r="A232" s="34" t="s">
        <v>211</v>
      </c>
      <c r="B232" s="52" t="s">
        <v>212</v>
      </c>
      <c r="C232" s="36" t="s">
        <v>9</v>
      </c>
      <c r="D232" s="36">
        <v>3</v>
      </c>
      <c r="E232" s="1"/>
      <c r="F232" s="33">
        <f t="shared" si="8"/>
        <v>0</v>
      </c>
    </row>
    <row r="233" spans="1:6" x14ac:dyDescent="0.2">
      <c r="E233" s="111"/>
      <c r="F233" s="33" t="str">
        <f t="shared" si="8"/>
        <v/>
      </c>
    </row>
    <row r="234" spans="1:6" ht="140.25" x14ac:dyDescent="0.2">
      <c r="A234" s="34" t="s">
        <v>213</v>
      </c>
      <c r="B234" s="52" t="s">
        <v>214</v>
      </c>
      <c r="C234" s="36" t="s">
        <v>2</v>
      </c>
      <c r="D234" s="36">
        <v>26.19</v>
      </c>
      <c r="E234" s="1"/>
      <c r="F234" s="33">
        <f t="shared" si="8"/>
        <v>0</v>
      </c>
    </row>
    <row r="235" spans="1:6" x14ac:dyDescent="0.2">
      <c r="E235" s="111"/>
      <c r="F235" s="33" t="str">
        <f t="shared" si="8"/>
        <v/>
      </c>
    </row>
    <row r="236" spans="1:6" ht="140.25" x14ac:dyDescent="0.2">
      <c r="A236" s="34" t="s">
        <v>215</v>
      </c>
      <c r="B236" s="52" t="s">
        <v>216</v>
      </c>
      <c r="C236" s="36" t="s">
        <v>9</v>
      </c>
      <c r="D236" s="36">
        <v>1</v>
      </c>
      <c r="E236" s="1"/>
      <c r="F236" s="33">
        <f t="shared" si="8"/>
        <v>0</v>
      </c>
    </row>
    <row r="237" spans="1:6" x14ac:dyDescent="0.2">
      <c r="E237" s="111"/>
      <c r="F237" s="33" t="str">
        <f t="shared" si="8"/>
        <v/>
      </c>
    </row>
    <row r="238" spans="1:6" ht="114.75" x14ac:dyDescent="0.2">
      <c r="A238" s="34" t="s">
        <v>217</v>
      </c>
      <c r="B238" s="52" t="s">
        <v>218</v>
      </c>
      <c r="C238" s="36" t="s">
        <v>9</v>
      </c>
      <c r="D238" s="36">
        <v>1</v>
      </c>
      <c r="E238" s="1"/>
      <c r="F238" s="33">
        <f t="shared" si="8"/>
        <v>0</v>
      </c>
    </row>
    <row r="239" spans="1:6" x14ac:dyDescent="0.2">
      <c r="E239" s="111"/>
      <c r="F239" s="33" t="str">
        <f t="shared" si="8"/>
        <v/>
      </c>
    </row>
    <row r="240" spans="1:6" ht="114.75" x14ac:dyDescent="0.2">
      <c r="A240" s="34" t="s">
        <v>219</v>
      </c>
      <c r="B240" s="52" t="s">
        <v>220</v>
      </c>
      <c r="C240" s="36" t="s">
        <v>9</v>
      </c>
      <c r="D240" s="36">
        <v>5</v>
      </c>
      <c r="E240" s="1"/>
      <c r="F240" s="33">
        <f t="shared" si="8"/>
        <v>0</v>
      </c>
    </row>
    <row r="241" spans="1:6" x14ac:dyDescent="0.2">
      <c r="E241" s="111"/>
      <c r="F241" s="33" t="str">
        <f t="shared" si="8"/>
        <v/>
      </c>
    </row>
    <row r="242" spans="1:6" ht="51" x14ac:dyDescent="0.2">
      <c r="A242" s="34" t="s">
        <v>221</v>
      </c>
      <c r="B242" s="52" t="s">
        <v>222</v>
      </c>
      <c r="C242" s="36" t="s">
        <v>41</v>
      </c>
      <c r="D242" s="36">
        <v>1</v>
      </c>
      <c r="E242" s="1"/>
      <c r="F242" s="33">
        <f t="shared" si="8"/>
        <v>0</v>
      </c>
    </row>
    <row r="243" spans="1:6" x14ac:dyDescent="0.2">
      <c r="A243" s="34"/>
      <c r="B243" s="85"/>
      <c r="C243" s="36"/>
      <c r="D243" s="36"/>
      <c r="E243" s="1"/>
      <c r="F243" s="33" t="str">
        <f t="shared" si="8"/>
        <v/>
      </c>
    </row>
    <row r="244" spans="1:6" ht="102" x14ac:dyDescent="0.2">
      <c r="A244" s="34" t="s">
        <v>223</v>
      </c>
      <c r="B244" s="52" t="s">
        <v>224</v>
      </c>
      <c r="C244" s="36" t="s">
        <v>9</v>
      </c>
      <c r="D244" s="36">
        <v>34</v>
      </c>
      <c r="E244" s="1"/>
      <c r="F244" s="33">
        <f t="shared" si="8"/>
        <v>0</v>
      </c>
    </row>
    <row r="245" spans="1:6" x14ac:dyDescent="0.2">
      <c r="F245" s="33" t="str">
        <f t="shared" si="8"/>
        <v/>
      </c>
    </row>
    <row r="246" spans="1:6" ht="25.5" x14ac:dyDescent="0.2">
      <c r="B246" s="85" t="s">
        <v>225</v>
      </c>
      <c r="F246" s="33" t="str">
        <f t="shared" si="8"/>
        <v/>
      </c>
    </row>
    <row r="247" spans="1:6" x14ac:dyDescent="0.2">
      <c r="F247" s="33" t="str">
        <f t="shared" si="8"/>
        <v/>
      </c>
    </row>
    <row r="248" spans="1:6" ht="15.75" x14ac:dyDescent="0.2">
      <c r="A248" s="41"/>
      <c r="B248" s="49" t="s">
        <v>226</v>
      </c>
      <c r="C248" s="7"/>
      <c r="D248" s="7"/>
      <c r="E248" s="39"/>
      <c r="F248" s="66">
        <f>SUM(F222:F246)</f>
        <v>0</v>
      </c>
    </row>
    <row r="249" spans="1:6" x14ac:dyDescent="0.2">
      <c r="F249" s="33" t="str">
        <f t="shared" si="8"/>
        <v/>
      </c>
    </row>
    <row r="250" spans="1:6" ht="15.75" x14ac:dyDescent="0.2">
      <c r="A250" s="86">
        <v>6</v>
      </c>
      <c r="B250" s="86" t="s">
        <v>227</v>
      </c>
      <c r="F250" s="33" t="str">
        <f t="shared" si="8"/>
        <v/>
      </c>
    </row>
    <row r="251" spans="1:6" ht="51" x14ac:dyDescent="0.2">
      <c r="B251" s="2" t="s">
        <v>228</v>
      </c>
      <c r="F251" s="33" t="str">
        <f t="shared" si="8"/>
        <v/>
      </c>
    </row>
    <row r="252" spans="1:6" ht="89.25" x14ac:dyDescent="0.2">
      <c r="A252" s="87"/>
      <c r="B252" s="2" t="s">
        <v>229</v>
      </c>
      <c r="F252" s="33" t="str">
        <f t="shared" si="8"/>
        <v/>
      </c>
    </row>
    <row r="253" spans="1:6" ht="38.25" x14ac:dyDescent="0.2">
      <c r="A253" s="87"/>
      <c r="B253" s="2" t="s">
        <v>230</v>
      </c>
      <c r="F253" s="33" t="str">
        <f t="shared" si="8"/>
        <v/>
      </c>
    </row>
    <row r="254" spans="1:6" ht="76.5" x14ac:dyDescent="0.2">
      <c r="A254" s="87"/>
      <c r="B254" s="2" t="s">
        <v>231</v>
      </c>
      <c r="F254" s="33" t="str">
        <f t="shared" si="8"/>
        <v/>
      </c>
    </row>
    <row r="255" spans="1:6" ht="25.5" x14ac:dyDescent="0.2">
      <c r="A255" s="87"/>
      <c r="B255" s="2" t="s">
        <v>232</v>
      </c>
      <c r="F255" s="33" t="str">
        <f t="shared" si="8"/>
        <v/>
      </c>
    </row>
    <row r="256" spans="1:6" ht="76.5" x14ac:dyDescent="0.2">
      <c r="A256" s="87"/>
      <c r="B256" s="2" t="s">
        <v>233</v>
      </c>
      <c r="F256" s="33" t="str">
        <f t="shared" si="8"/>
        <v/>
      </c>
    </row>
    <row r="257" spans="1:8" x14ac:dyDescent="0.2">
      <c r="F257" s="33" t="str">
        <f t="shared" si="8"/>
        <v/>
      </c>
    </row>
    <row r="258" spans="1:8" ht="17.25" customHeight="1" x14ac:dyDescent="0.2">
      <c r="A258" s="88"/>
      <c r="B258" s="126" t="s">
        <v>234</v>
      </c>
      <c r="C258" s="126"/>
      <c r="D258" s="126"/>
      <c r="E258" s="87"/>
      <c r="F258" s="33" t="str">
        <f t="shared" si="8"/>
        <v/>
      </c>
      <c r="H258" s="89"/>
    </row>
    <row r="259" spans="1:8" x14ac:dyDescent="0.2">
      <c r="A259" s="87"/>
      <c r="B259" s="87"/>
      <c r="C259" s="90"/>
      <c r="D259" s="91"/>
      <c r="E259" s="87"/>
      <c r="F259" s="87"/>
      <c r="H259" s="89"/>
    </row>
    <row r="260" spans="1:8" x14ac:dyDescent="0.2">
      <c r="A260" s="92"/>
      <c r="B260" s="92"/>
      <c r="C260" s="93" t="s">
        <v>235</v>
      </c>
      <c r="D260" s="93" t="s">
        <v>236</v>
      </c>
      <c r="E260" s="93" t="s">
        <v>237</v>
      </c>
      <c r="F260" s="93" t="s">
        <v>238</v>
      </c>
      <c r="H260" s="89"/>
    </row>
    <row r="261" spans="1:8" ht="102" x14ac:dyDescent="0.2">
      <c r="A261" s="94">
        <v>1</v>
      </c>
      <c r="B261" s="95" t="s">
        <v>239</v>
      </c>
      <c r="C261" s="91" t="s">
        <v>9</v>
      </c>
      <c r="D261" s="91">
        <v>3</v>
      </c>
      <c r="E261" s="109"/>
      <c r="F261" s="33">
        <f t="shared" ref="F261:F275" si="9">IF(D261="","",E261*D261)</f>
        <v>0</v>
      </c>
      <c r="H261" s="89"/>
    </row>
    <row r="262" spans="1:8" ht="63.75" x14ac:dyDescent="0.2">
      <c r="A262" s="94">
        <v>2</v>
      </c>
      <c r="B262" s="95" t="s">
        <v>240</v>
      </c>
      <c r="C262" s="91" t="s">
        <v>9</v>
      </c>
      <c r="D262" s="91">
        <v>3</v>
      </c>
      <c r="E262" s="109"/>
      <c r="F262" s="33">
        <f t="shared" si="9"/>
        <v>0</v>
      </c>
      <c r="H262" s="89"/>
    </row>
    <row r="263" spans="1:8" ht="51" x14ac:dyDescent="0.2">
      <c r="A263" s="94">
        <v>3</v>
      </c>
      <c r="B263" s="95" t="s">
        <v>241</v>
      </c>
      <c r="C263" s="91" t="s">
        <v>9</v>
      </c>
      <c r="D263" s="91">
        <v>2</v>
      </c>
      <c r="E263" s="109"/>
      <c r="F263" s="33">
        <f t="shared" si="9"/>
        <v>0</v>
      </c>
      <c r="H263" s="89"/>
    </row>
    <row r="264" spans="1:8" ht="114.75" x14ac:dyDescent="0.2">
      <c r="A264" s="94">
        <v>4</v>
      </c>
      <c r="B264" s="95" t="s">
        <v>242</v>
      </c>
      <c r="C264" s="91" t="s">
        <v>9</v>
      </c>
      <c r="D264" s="91">
        <v>1</v>
      </c>
      <c r="E264" s="109"/>
      <c r="F264" s="33">
        <f t="shared" si="9"/>
        <v>0</v>
      </c>
      <c r="H264" s="97"/>
    </row>
    <row r="265" spans="1:8" ht="63.75" x14ac:dyDescent="0.2">
      <c r="A265" s="94">
        <v>5</v>
      </c>
      <c r="B265" s="95" t="s">
        <v>243</v>
      </c>
      <c r="C265" s="91" t="s">
        <v>9</v>
      </c>
      <c r="D265" s="91">
        <v>1</v>
      </c>
      <c r="E265" s="109"/>
      <c r="F265" s="33">
        <f t="shared" si="9"/>
        <v>0</v>
      </c>
      <c r="H265" s="89"/>
    </row>
    <row r="266" spans="1:8" ht="89.25" x14ac:dyDescent="0.2">
      <c r="A266" s="94">
        <v>6</v>
      </c>
      <c r="B266" s="95" t="s">
        <v>244</v>
      </c>
      <c r="C266" s="91" t="s">
        <v>9</v>
      </c>
      <c r="D266" s="91">
        <v>1</v>
      </c>
      <c r="E266" s="109"/>
      <c r="F266" s="33">
        <f t="shared" si="9"/>
        <v>0</v>
      </c>
      <c r="H266" s="89"/>
    </row>
    <row r="267" spans="1:8" ht="76.5" x14ac:dyDescent="0.2">
      <c r="A267" s="94">
        <v>7</v>
      </c>
      <c r="B267" s="95" t="s">
        <v>245</v>
      </c>
      <c r="C267" s="91" t="s">
        <v>9</v>
      </c>
      <c r="D267" s="91">
        <v>1</v>
      </c>
      <c r="E267" s="109"/>
      <c r="F267" s="33">
        <f t="shared" si="9"/>
        <v>0</v>
      </c>
      <c r="H267" s="89"/>
    </row>
    <row r="268" spans="1:8" ht="63.75" x14ac:dyDescent="0.2">
      <c r="A268" s="94">
        <v>8</v>
      </c>
      <c r="B268" s="95" t="s">
        <v>246</v>
      </c>
      <c r="C268" s="91" t="s">
        <v>9</v>
      </c>
      <c r="D268" s="91">
        <v>3</v>
      </c>
      <c r="E268" s="109"/>
      <c r="F268" s="33">
        <f t="shared" si="9"/>
        <v>0</v>
      </c>
      <c r="H268" s="89"/>
    </row>
    <row r="269" spans="1:8" ht="76.5" x14ac:dyDescent="0.2">
      <c r="A269" s="94">
        <v>9</v>
      </c>
      <c r="B269" s="95" t="s">
        <v>247</v>
      </c>
      <c r="C269" s="91" t="s">
        <v>9</v>
      </c>
      <c r="D269" s="91">
        <v>1</v>
      </c>
      <c r="E269" s="109"/>
      <c r="F269" s="33">
        <f t="shared" si="9"/>
        <v>0</v>
      </c>
      <c r="H269" s="89"/>
    </row>
    <row r="270" spans="1:8" ht="165.75" x14ac:dyDescent="0.2">
      <c r="A270" s="94">
        <v>10</v>
      </c>
      <c r="B270" s="95" t="s">
        <v>248</v>
      </c>
      <c r="C270" s="91" t="s">
        <v>9</v>
      </c>
      <c r="D270" s="91">
        <v>1</v>
      </c>
      <c r="E270" s="109"/>
      <c r="F270" s="33">
        <f t="shared" si="9"/>
        <v>0</v>
      </c>
    </row>
    <row r="271" spans="1:8" ht="114.75" x14ac:dyDescent="0.2">
      <c r="A271" s="94">
        <v>11</v>
      </c>
      <c r="B271" s="95" t="s">
        <v>249</v>
      </c>
      <c r="C271" s="91" t="s">
        <v>9</v>
      </c>
      <c r="D271" s="91">
        <v>1</v>
      </c>
      <c r="E271" s="109"/>
      <c r="F271" s="33">
        <f t="shared" si="9"/>
        <v>0</v>
      </c>
      <c r="H271" s="97"/>
    </row>
    <row r="272" spans="1:8" ht="102" x14ac:dyDescent="0.2">
      <c r="A272" s="94">
        <v>12</v>
      </c>
      <c r="B272" s="95" t="s">
        <v>250</v>
      </c>
      <c r="C272" s="91" t="s">
        <v>251</v>
      </c>
      <c r="D272" s="91">
        <v>1</v>
      </c>
      <c r="E272" s="109"/>
      <c r="F272" s="33">
        <f t="shared" si="9"/>
        <v>0</v>
      </c>
    </row>
    <row r="273" spans="1:8" ht="89.25" x14ac:dyDescent="0.2">
      <c r="A273" s="91">
        <v>13</v>
      </c>
      <c r="B273" s="95" t="s">
        <v>252</v>
      </c>
      <c r="C273" s="91" t="s">
        <v>1</v>
      </c>
      <c r="D273" s="94">
        <v>347</v>
      </c>
      <c r="E273" s="109"/>
      <c r="F273" s="33">
        <f t="shared" si="9"/>
        <v>0</v>
      </c>
    </row>
    <row r="274" spans="1:8" ht="76.5" x14ac:dyDescent="0.2">
      <c r="A274" s="91">
        <v>14</v>
      </c>
      <c r="B274" s="98" t="s">
        <v>253</v>
      </c>
      <c r="C274" s="91" t="s">
        <v>1</v>
      </c>
      <c r="D274" s="91">
        <v>377</v>
      </c>
      <c r="E274" s="109"/>
      <c r="F274" s="33">
        <f t="shared" si="9"/>
        <v>0</v>
      </c>
    </row>
    <row r="275" spans="1:8" ht="76.5" x14ac:dyDescent="0.2">
      <c r="A275" s="91">
        <v>15</v>
      </c>
      <c r="B275" s="95" t="s">
        <v>254</v>
      </c>
      <c r="C275" s="91" t="s">
        <v>1</v>
      </c>
      <c r="D275" s="91">
        <v>104</v>
      </c>
      <c r="E275" s="109"/>
      <c r="F275" s="33">
        <f t="shared" si="9"/>
        <v>0</v>
      </c>
    </row>
    <row r="277" spans="1:8" x14ac:dyDescent="0.2">
      <c r="A277" s="87"/>
      <c r="B277" s="99" t="s">
        <v>255</v>
      </c>
      <c r="C277" s="90"/>
      <c r="D277" s="91"/>
      <c r="E277" s="100"/>
      <c r="F277" s="101">
        <f>SUM(F261:F275)</f>
        <v>0</v>
      </c>
    </row>
    <row r="278" spans="1:8" x14ac:dyDescent="0.2">
      <c r="C278" s="102"/>
      <c r="D278" s="103"/>
    </row>
    <row r="279" spans="1:8" ht="15.75" x14ac:dyDescent="0.2">
      <c r="A279" s="104"/>
      <c r="B279" s="105" t="s">
        <v>256</v>
      </c>
      <c r="C279" s="90"/>
      <c r="D279" s="91"/>
      <c r="E279" s="87"/>
      <c r="F279" s="87"/>
    </row>
    <row r="280" spans="1:8" x14ac:dyDescent="0.2">
      <c r="A280" s="92"/>
      <c r="B280" s="92"/>
      <c r="C280" s="93" t="s">
        <v>235</v>
      </c>
      <c r="D280" s="93" t="s">
        <v>236</v>
      </c>
      <c r="E280" s="93" t="s">
        <v>237</v>
      </c>
      <c r="F280" s="93" t="s">
        <v>238</v>
      </c>
      <c r="H280" s="89"/>
    </row>
    <row r="281" spans="1:8" ht="76.5" x14ac:dyDescent="0.2">
      <c r="A281" s="91">
        <v>1</v>
      </c>
      <c r="B281" s="95" t="s">
        <v>257</v>
      </c>
      <c r="C281" s="91" t="s">
        <v>9</v>
      </c>
      <c r="D281" s="91">
        <v>1</v>
      </c>
      <c r="E281" s="109"/>
      <c r="F281" s="33">
        <f t="shared" ref="F281:F286" si="10">IF(D281="","",E281*D281)</f>
        <v>0</v>
      </c>
      <c r="H281" s="89"/>
    </row>
    <row r="282" spans="1:8" ht="51" x14ac:dyDescent="0.2">
      <c r="A282" s="91">
        <v>2</v>
      </c>
      <c r="B282" s="95" t="s">
        <v>258</v>
      </c>
      <c r="C282" s="91" t="s">
        <v>9</v>
      </c>
      <c r="D282" s="91">
        <v>3</v>
      </c>
      <c r="E282" s="109"/>
      <c r="F282" s="33">
        <f t="shared" si="10"/>
        <v>0</v>
      </c>
    </row>
    <row r="283" spans="1:8" ht="102" x14ac:dyDescent="0.2">
      <c r="A283" s="91">
        <v>3</v>
      </c>
      <c r="B283" s="95" t="s">
        <v>259</v>
      </c>
      <c r="C283" s="91" t="s">
        <v>251</v>
      </c>
      <c r="D283" s="91">
        <v>1</v>
      </c>
      <c r="E283" s="109"/>
      <c r="F283" s="33">
        <f t="shared" si="10"/>
        <v>0</v>
      </c>
    </row>
    <row r="284" spans="1:8" ht="38.25" x14ac:dyDescent="0.2">
      <c r="A284" s="91">
        <v>4</v>
      </c>
      <c r="B284" s="95" t="s">
        <v>260</v>
      </c>
      <c r="C284" s="91" t="s">
        <v>9</v>
      </c>
      <c r="D284" s="91">
        <v>1</v>
      </c>
      <c r="E284" s="109"/>
      <c r="F284" s="33">
        <f t="shared" si="10"/>
        <v>0</v>
      </c>
    </row>
    <row r="285" spans="1:8" ht="63.75" x14ac:dyDescent="0.2">
      <c r="A285" s="91">
        <v>5</v>
      </c>
      <c r="B285" s="95" t="s">
        <v>261</v>
      </c>
      <c r="C285" s="91" t="s">
        <v>9</v>
      </c>
      <c r="D285" s="91">
        <v>2</v>
      </c>
      <c r="E285" s="109"/>
      <c r="F285" s="33">
        <f t="shared" si="10"/>
        <v>0</v>
      </c>
    </row>
    <row r="286" spans="1:8" ht="89.25" x14ac:dyDescent="0.2">
      <c r="A286" s="91">
        <v>6</v>
      </c>
      <c r="B286" s="95" t="s">
        <v>262</v>
      </c>
      <c r="C286" s="91" t="s">
        <v>1</v>
      </c>
      <c r="D286" s="94">
        <v>44</v>
      </c>
      <c r="E286" s="109"/>
      <c r="F286" s="33">
        <f t="shared" si="10"/>
        <v>0</v>
      </c>
    </row>
    <row r="287" spans="1:8" x14ac:dyDescent="0.2">
      <c r="A287" s="91"/>
      <c r="B287" s="95"/>
      <c r="C287" s="91"/>
      <c r="D287" s="94"/>
      <c r="E287" s="96"/>
      <c r="F287" s="33"/>
    </row>
    <row r="288" spans="1:8" x14ac:dyDescent="0.2">
      <c r="B288" s="99" t="s">
        <v>255</v>
      </c>
      <c r="C288" s="90"/>
      <c r="D288" s="91"/>
      <c r="E288" s="100"/>
      <c r="F288" s="101">
        <f>SUM(F281:F286)</f>
        <v>0</v>
      </c>
    </row>
    <row r="290" spans="1:7" ht="15.75" x14ac:dyDescent="0.2">
      <c r="A290" s="104"/>
      <c r="B290" s="105" t="s">
        <v>263</v>
      </c>
      <c r="C290" s="90"/>
      <c r="D290" s="91"/>
      <c r="E290" s="87"/>
      <c r="F290" s="87"/>
    </row>
    <row r="291" spans="1:7" x14ac:dyDescent="0.2">
      <c r="A291" s="92"/>
      <c r="B291" s="92"/>
      <c r="C291" s="93" t="s">
        <v>235</v>
      </c>
      <c r="D291" s="93" t="s">
        <v>236</v>
      </c>
      <c r="E291" s="93" t="s">
        <v>237</v>
      </c>
      <c r="F291" s="93" t="s">
        <v>238</v>
      </c>
    </row>
    <row r="292" spans="1:7" ht="89.25" x14ac:dyDescent="0.2">
      <c r="A292" s="91">
        <v>1</v>
      </c>
      <c r="B292" s="95" t="s">
        <v>264</v>
      </c>
      <c r="C292" s="90" t="s">
        <v>9</v>
      </c>
      <c r="D292" s="91">
        <v>1</v>
      </c>
      <c r="E292" s="109"/>
      <c r="F292" s="33">
        <f t="shared" ref="F292:F299" si="11">IF(D292="","",E292*D292)</f>
        <v>0</v>
      </c>
    </row>
    <row r="293" spans="1:7" ht="102" x14ac:dyDescent="0.2">
      <c r="A293" s="91">
        <v>2</v>
      </c>
      <c r="B293" s="95" t="s">
        <v>265</v>
      </c>
      <c r="C293" s="90" t="s">
        <v>9</v>
      </c>
      <c r="D293" s="91">
        <v>1</v>
      </c>
      <c r="E293" s="109"/>
      <c r="F293" s="33">
        <f t="shared" si="11"/>
        <v>0</v>
      </c>
    </row>
    <row r="294" spans="1:7" ht="76.5" x14ac:dyDescent="0.2">
      <c r="A294" s="91">
        <v>3</v>
      </c>
      <c r="B294" s="95" t="s">
        <v>266</v>
      </c>
      <c r="C294" s="90" t="s">
        <v>9</v>
      </c>
      <c r="D294" s="91">
        <v>1</v>
      </c>
      <c r="E294" s="109"/>
      <c r="F294" s="33">
        <f t="shared" si="11"/>
        <v>0</v>
      </c>
    </row>
    <row r="295" spans="1:7" ht="102" x14ac:dyDescent="0.2">
      <c r="A295" s="91">
        <v>4</v>
      </c>
      <c r="B295" s="95" t="s">
        <v>267</v>
      </c>
      <c r="C295" s="90" t="s">
        <v>9</v>
      </c>
      <c r="D295" s="91">
        <v>1</v>
      </c>
      <c r="E295" s="109"/>
      <c r="F295" s="33">
        <f t="shared" si="11"/>
        <v>0</v>
      </c>
    </row>
    <row r="296" spans="1:7" ht="102" x14ac:dyDescent="0.2">
      <c r="A296" s="91">
        <v>5</v>
      </c>
      <c r="B296" s="95" t="s">
        <v>268</v>
      </c>
      <c r="C296" s="90" t="s">
        <v>251</v>
      </c>
      <c r="D296" s="91">
        <v>2</v>
      </c>
      <c r="E296" s="109"/>
      <c r="F296" s="33">
        <f t="shared" si="11"/>
        <v>0</v>
      </c>
    </row>
    <row r="297" spans="1:7" ht="63.75" x14ac:dyDescent="0.2">
      <c r="A297" s="91">
        <v>6</v>
      </c>
      <c r="B297" s="95" t="s">
        <v>269</v>
      </c>
      <c r="C297" s="90" t="s">
        <v>9</v>
      </c>
      <c r="D297" s="91">
        <v>1</v>
      </c>
      <c r="E297" s="109"/>
      <c r="F297" s="33">
        <f t="shared" si="11"/>
        <v>0</v>
      </c>
    </row>
    <row r="298" spans="1:7" ht="89.25" x14ac:dyDescent="0.2">
      <c r="A298" s="91">
        <v>7</v>
      </c>
      <c r="B298" s="95" t="s">
        <v>270</v>
      </c>
      <c r="C298" s="90" t="s">
        <v>9</v>
      </c>
      <c r="D298" s="91">
        <v>1</v>
      </c>
      <c r="E298" s="109"/>
      <c r="F298" s="33">
        <f t="shared" si="11"/>
        <v>0</v>
      </c>
    </row>
    <row r="299" spans="1:7" ht="89.25" x14ac:dyDescent="0.2">
      <c r="A299" s="91">
        <v>8</v>
      </c>
      <c r="B299" s="95" t="s">
        <v>262</v>
      </c>
      <c r="C299" s="90" t="s">
        <v>1</v>
      </c>
      <c r="D299" s="94">
        <v>222</v>
      </c>
      <c r="E299" s="109"/>
      <c r="F299" s="33">
        <f t="shared" si="11"/>
        <v>0</v>
      </c>
    </row>
    <row r="301" spans="1:7" x14ac:dyDescent="0.2">
      <c r="A301" s="87"/>
      <c r="B301" s="99" t="s">
        <v>285</v>
      </c>
      <c r="C301" s="90"/>
      <c r="D301" s="91"/>
      <c r="E301" s="100"/>
      <c r="F301" s="101">
        <f>SUM(F292:F299)</f>
        <v>0</v>
      </c>
      <c r="G301" s="106"/>
    </row>
    <row r="302" spans="1:7" x14ac:dyDescent="0.2">
      <c r="A302" s="87"/>
      <c r="B302" s="87"/>
      <c r="C302" s="87"/>
      <c r="D302" s="87"/>
      <c r="E302" s="87"/>
      <c r="F302" s="87"/>
    </row>
    <row r="304" spans="1:7" ht="12.75" customHeight="1" x14ac:dyDescent="0.2">
      <c r="A304" s="104" t="s">
        <v>271</v>
      </c>
      <c r="B304" s="127" t="s">
        <v>272</v>
      </c>
      <c r="C304" s="127"/>
      <c r="D304" s="127"/>
      <c r="E304" s="87"/>
      <c r="F304" s="87"/>
    </row>
    <row r="305" spans="1:8" x14ac:dyDescent="0.2">
      <c r="A305" s="92"/>
      <c r="B305" s="92"/>
      <c r="C305" s="93" t="s">
        <v>235</v>
      </c>
      <c r="D305" s="93" t="s">
        <v>236</v>
      </c>
      <c r="E305" s="93" t="s">
        <v>237</v>
      </c>
      <c r="F305" s="93" t="s">
        <v>238</v>
      </c>
    </row>
    <row r="306" spans="1:8" ht="280.5" x14ac:dyDescent="0.2">
      <c r="A306" s="91">
        <v>1</v>
      </c>
      <c r="B306" s="95" t="s">
        <v>273</v>
      </c>
      <c r="C306" s="90" t="s">
        <v>9</v>
      </c>
      <c r="D306" s="91">
        <v>1</v>
      </c>
      <c r="E306" s="109"/>
      <c r="F306" s="33">
        <f t="shared" ref="F306:F312" si="12">IF(D306="","",E306*D306)</f>
        <v>0</v>
      </c>
    </row>
    <row r="307" spans="1:8" ht="89.25" x14ac:dyDescent="0.2">
      <c r="A307" s="91">
        <v>2</v>
      </c>
      <c r="B307" s="95" t="s">
        <v>274</v>
      </c>
      <c r="C307" s="90" t="s">
        <v>9</v>
      </c>
      <c r="D307" s="91">
        <v>2</v>
      </c>
      <c r="E307" s="109"/>
      <c r="F307" s="33">
        <f t="shared" si="12"/>
        <v>0</v>
      </c>
    </row>
    <row r="308" spans="1:8" ht="165.75" x14ac:dyDescent="0.2">
      <c r="A308" s="91">
        <v>3</v>
      </c>
      <c r="B308" s="95" t="s">
        <v>275</v>
      </c>
      <c r="C308" s="90" t="s">
        <v>9</v>
      </c>
      <c r="D308" s="91">
        <v>1</v>
      </c>
      <c r="E308" s="109"/>
      <c r="F308" s="33">
        <f t="shared" si="12"/>
        <v>0</v>
      </c>
    </row>
    <row r="309" spans="1:8" ht="153" x14ac:dyDescent="0.2">
      <c r="A309" s="91">
        <v>4</v>
      </c>
      <c r="B309" s="95" t="s">
        <v>276</v>
      </c>
      <c r="C309" s="90" t="s">
        <v>9</v>
      </c>
      <c r="D309" s="91">
        <v>1</v>
      </c>
      <c r="E309" s="109"/>
      <c r="F309" s="33">
        <f t="shared" si="12"/>
        <v>0</v>
      </c>
    </row>
    <row r="310" spans="1:8" ht="51" x14ac:dyDescent="0.2">
      <c r="A310" s="91">
        <v>5</v>
      </c>
      <c r="B310" s="95" t="s">
        <v>277</v>
      </c>
      <c r="C310" s="90" t="s">
        <v>9</v>
      </c>
      <c r="D310" s="91">
        <v>2</v>
      </c>
      <c r="E310" s="109"/>
      <c r="F310" s="33">
        <f t="shared" si="12"/>
        <v>0</v>
      </c>
    </row>
    <row r="311" spans="1:8" ht="89.25" x14ac:dyDescent="0.2">
      <c r="A311" s="91">
        <v>6</v>
      </c>
      <c r="B311" s="95" t="s">
        <v>278</v>
      </c>
      <c r="C311" s="90" t="s">
        <v>9</v>
      </c>
      <c r="D311" s="91">
        <v>1</v>
      </c>
      <c r="E311" s="109"/>
      <c r="F311" s="33">
        <f t="shared" si="12"/>
        <v>0</v>
      </c>
    </row>
    <row r="312" spans="1:8" ht="89.25" x14ac:dyDescent="0.2">
      <c r="A312" s="91">
        <v>7</v>
      </c>
      <c r="B312" s="95" t="s">
        <v>279</v>
      </c>
      <c r="C312" s="90" t="s">
        <v>1</v>
      </c>
      <c r="D312" s="94">
        <v>388</v>
      </c>
      <c r="E312" s="109"/>
      <c r="F312" s="33">
        <f t="shared" si="12"/>
        <v>0</v>
      </c>
    </row>
    <row r="314" spans="1:8" x14ac:dyDescent="0.2">
      <c r="A314" s="87"/>
      <c r="B314" s="99" t="s">
        <v>255</v>
      </c>
      <c r="C314" s="90"/>
      <c r="D314" s="91"/>
      <c r="E314" s="100"/>
      <c r="F314" s="107">
        <f>SUM(F306:F312)</f>
        <v>0</v>
      </c>
    </row>
    <row r="315" spans="1:8" x14ac:dyDescent="0.2">
      <c r="G315" s="106"/>
    </row>
    <row r="317" spans="1:8" ht="12.75" customHeight="1" x14ac:dyDescent="0.2">
      <c r="A317" s="104" t="s">
        <v>280</v>
      </c>
      <c r="B317" s="128" t="s">
        <v>281</v>
      </c>
      <c r="C317" s="128"/>
      <c r="D317" s="128"/>
      <c r="E317" s="128"/>
      <c r="F317" s="128"/>
      <c r="G317" s="128"/>
      <c r="H317" s="128"/>
    </row>
    <row r="318" spans="1:8" x14ac:dyDescent="0.2">
      <c r="A318" s="87"/>
      <c r="B318" s="87"/>
      <c r="C318" s="90"/>
      <c r="D318" s="91"/>
      <c r="E318" s="87"/>
      <c r="F318" s="87"/>
    </row>
    <row r="319" spans="1:8" x14ac:dyDescent="0.2">
      <c r="A319" s="92"/>
      <c r="B319" s="92"/>
      <c r="C319" s="93" t="s">
        <v>235</v>
      </c>
      <c r="D319" s="93" t="s">
        <v>236</v>
      </c>
      <c r="E319" s="93" t="s">
        <v>237</v>
      </c>
      <c r="F319" s="93" t="s">
        <v>238</v>
      </c>
    </row>
    <row r="320" spans="1:8" ht="102" x14ac:dyDescent="0.2">
      <c r="A320" s="91">
        <v>1</v>
      </c>
      <c r="B320" s="95" t="s">
        <v>267</v>
      </c>
      <c r="C320" s="91" t="s">
        <v>9</v>
      </c>
      <c r="D320" s="91">
        <v>1</v>
      </c>
      <c r="E320" s="109"/>
      <c r="F320" s="33">
        <f t="shared" ref="F320:F326" si="13">IF(D320="","",E320*D320)</f>
        <v>0</v>
      </c>
    </row>
    <row r="321" spans="1:8" ht="63.75" x14ac:dyDescent="0.2">
      <c r="A321" s="91">
        <v>2</v>
      </c>
      <c r="B321" s="95" t="s">
        <v>269</v>
      </c>
      <c r="C321" s="91" t="s">
        <v>9</v>
      </c>
      <c r="D321" s="91">
        <v>1</v>
      </c>
      <c r="E321" s="109"/>
      <c r="F321" s="33">
        <f t="shared" si="13"/>
        <v>0</v>
      </c>
    </row>
    <row r="322" spans="1:8" ht="127.5" x14ac:dyDescent="0.2">
      <c r="A322" s="91">
        <v>3</v>
      </c>
      <c r="B322" s="95" t="s">
        <v>282</v>
      </c>
      <c r="C322" s="91" t="s">
        <v>9</v>
      </c>
      <c r="D322" s="91">
        <v>1</v>
      </c>
      <c r="E322" s="109"/>
      <c r="F322" s="33">
        <f t="shared" si="13"/>
        <v>0</v>
      </c>
    </row>
    <row r="323" spans="1:8" ht="127.5" x14ac:dyDescent="0.2">
      <c r="A323" s="91">
        <v>4</v>
      </c>
      <c r="B323" s="95" t="s">
        <v>283</v>
      </c>
      <c r="C323" s="91" t="s">
        <v>9</v>
      </c>
      <c r="D323" s="91">
        <v>1</v>
      </c>
      <c r="E323" s="109"/>
      <c r="F323" s="33">
        <f t="shared" si="13"/>
        <v>0</v>
      </c>
    </row>
    <row r="324" spans="1:8" ht="102" x14ac:dyDescent="0.2">
      <c r="A324" s="91">
        <v>5</v>
      </c>
      <c r="B324" s="95" t="s">
        <v>284</v>
      </c>
      <c r="C324" s="91" t="s">
        <v>251</v>
      </c>
      <c r="D324" s="91">
        <v>1</v>
      </c>
      <c r="E324" s="109"/>
      <c r="F324" s="33">
        <f t="shared" si="13"/>
        <v>0</v>
      </c>
    </row>
    <row r="325" spans="1:8" ht="63.75" x14ac:dyDescent="0.2">
      <c r="A325" s="91">
        <v>6</v>
      </c>
      <c r="B325" s="95" t="s">
        <v>261</v>
      </c>
      <c r="C325" s="91" t="s">
        <v>9</v>
      </c>
      <c r="D325" s="91">
        <v>1</v>
      </c>
      <c r="E325" s="110"/>
      <c r="F325" s="33">
        <f t="shared" si="13"/>
        <v>0</v>
      </c>
    </row>
    <row r="326" spans="1:8" ht="76.5" x14ac:dyDescent="0.2">
      <c r="A326" s="91">
        <v>7</v>
      </c>
      <c r="B326" s="95" t="s">
        <v>254</v>
      </c>
      <c r="C326" s="91" t="s">
        <v>1</v>
      </c>
      <c r="D326" s="91">
        <v>60</v>
      </c>
      <c r="E326" s="109"/>
      <c r="F326" s="33">
        <f t="shared" si="13"/>
        <v>0</v>
      </c>
    </row>
    <row r="327" spans="1:8" x14ac:dyDescent="0.2">
      <c r="A327" s="87"/>
      <c r="E327" s="111"/>
    </row>
    <row r="328" spans="1:8" x14ac:dyDescent="0.2">
      <c r="A328" s="87"/>
      <c r="B328" s="99" t="s">
        <v>285</v>
      </c>
      <c r="C328" s="90"/>
      <c r="D328" s="91"/>
      <c r="E328" s="112"/>
      <c r="F328" s="101">
        <f>SUM(F320:F326)</f>
        <v>0</v>
      </c>
    </row>
    <row r="329" spans="1:8" x14ac:dyDescent="0.2">
      <c r="A329" s="87"/>
      <c r="B329" s="87"/>
      <c r="C329" s="90"/>
      <c r="D329" s="91"/>
      <c r="E329" s="113"/>
      <c r="F329" s="87"/>
    </row>
    <row r="330" spans="1:8" x14ac:dyDescent="0.2">
      <c r="A330" s="104" t="s">
        <v>288</v>
      </c>
      <c r="B330" s="108" t="s">
        <v>289</v>
      </c>
      <c r="C330" s="108"/>
      <c r="D330" s="108"/>
      <c r="E330" s="114"/>
      <c r="F330" s="108"/>
      <c r="G330" s="108"/>
      <c r="H330" s="108"/>
    </row>
    <row r="331" spans="1:8" x14ac:dyDescent="0.2">
      <c r="A331" s="104"/>
      <c r="B331" s="108"/>
      <c r="C331" s="108"/>
      <c r="D331" s="108"/>
      <c r="E331" s="114"/>
      <c r="F331" s="108"/>
      <c r="G331" s="108"/>
      <c r="H331" s="108"/>
    </row>
    <row r="332" spans="1:8" ht="25.5" x14ac:dyDescent="0.2">
      <c r="A332" s="87" t="s">
        <v>290</v>
      </c>
      <c r="B332" s="3" t="s">
        <v>287</v>
      </c>
      <c r="C332" s="90" t="s">
        <v>251</v>
      </c>
      <c r="D332" s="91">
        <v>1</v>
      </c>
      <c r="E332" s="109"/>
      <c r="F332" s="33">
        <f t="shared" ref="F332" si="14">IF(D332="","",E332*D332)</f>
        <v>0</v>
      </c>
    </row>
    <row r="333" spans="1:8" x14ac:dyDescent="0.2">
      <c r="A333" s="87"/>
      <c r="B333" s="87"/>
      <c r="C333" s="87"/>
      <c r="D333" s="87"/>
      <c r="E333" s="87"/>
      <c r="F333" s="87"/>
    </row>
    <row r="334" spans="1:8" x14ac:dyDescent="0.2">
      <c r="B334" s="99" t="s">
        <v>285</v>
      </c>
      <c r="C334" s="90"/>
      <c r="D334" s="91"/>
      <c r="E334" s="100"/>
      <c r="F334" s="101">
        <f>F328+F314+F301+F288+F277+F332</f>
        <v>0</v>
      </c>
    </row>
  </sheetData>
  <sheetProtection formatColumns="0"/>
  <mergeCells count="6">
    <mergeCell ref="B258:D258"/>
    <mergeCell ref="B304:D304"/>
    <mergeCell ref="B317:H317"/>
    <mergeCell ref="D129:D130"/>
    <mergeCell ref="E129:E130"/>
    <mergeCell ref="F129:F130"/>
  </mergeCells>
  <pageMargins left="0.7" right="0.7" top="0.75" bottom="0.75" header="0.51180555555555551" footer="0.51180555555555551"/>
  <pageSetup paperSize="9" firstPageNumber="0" fitToHeight="0" orientation="portrait" horizontalDpi="300" verticalDpi="300" r:id="rId1"/>
  <headerFooter alignWithMargins="0"/>
  <rowBreaks count="1" manualBreakCount="1">
    <brk id="319" max="16383" man="1"/>
  </rowBreaks>
  <colBreaks count="1" manualBreakCount="1">
    <brk id="6"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1</vt:i4>
      </vt:variant>
      <vt:variant>
        <vt:lpstr>Imenovani obsegi</vt:lpstr>
      </vt:variant>
      <vt:variant>
        <vt:i4>1</vt:i4>
      </vt:variant>
    </vt:vector>
  </HeadingPairs>
  <TitlesOfParts>
    <vt:vector size="2" baseType="lpstr">
      <vt:lpstr>01.Ozelenitev oprema igrišča</vt:lpstr>
      <vt:lpstr>'01.Ozelenitev oprema igrišča'!Področje_tiskanja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Primoz</dc:creator>
  <cp:lastModifiedBy>Primož Černigoj</cp:lastModifiedBy>
  <cp:lastPrinted>2012-09-18T07:23:51Z</cp:lastPrinted>
  <dcterms:created xsi:type="dcterms:W3CDTF">2012-09-13T12:51:01Z</dcterms:created>
  <dcterms:modified xsi:type="dcterms:W3CDTF">2012-09-18T11:22:18Z</dcterms:modified>
</cp:coreProperties>
</file>